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tra.m001.eakte.niedersachsen.de:443/vis/E14CED5B-96B7-701B-094F-61F4EB088BFB/webdav/685842/"/>
    </mc:Choice>
  </mc:AlternateContent>
  <xr:revisionPtr revIDLastSave="0" documentId="13_ncr:1_{006AD8A0-4091-4F89-8E10-72A02BFD05DF}" xr6:coauthVersionLast="47" xr6:coauthVersionMax="47" xr10:uidLastSave="{00000000-0000-0000-0000-000000000000}"/>
  <bookViews>
    <workbookView xWindow="28680" yWindow="-120" windowWidth="29040" windowHeight="17520" activeTab="3" xr2:uid="{FD31613C-6A4F-4711-A7DF-1F96D573D9CD}"/>
  </bookViews>
  <sheets>
    <sheet name="Tab a" sheetId="1" r:id="rId1"/>
    <sheet name="Tab b" sheetId="2" r:id="rId2"/>
    <sheet name="Tab c" sheetId="3" r:id="rId3"/>
    <sheet name="Tab d" sheetId="4" r:id="rId4"/>
  </sheets>
  <definedNames>
    <definedName name="_xlnm._FilterDatabase" localSheetId="3" hidden="1">'Tab d'!$A$1:$P$444</definedName>
    <definedName name="anscount" hidden="1">2</definedName>
    <definedName name="_xlnm.Print_Area" localSheetId="0">'Tab a'!$A$1:$R$21</definedName>
    <definedName name="_xlnm.Print_Area" localSheetId="1">'Tab b'!$A$1:$R$51</definedName>
    <definedName name="_xlnm.Print_Area" localSheetId="2">'Tab c'!$A$1:$N$49</definedName>
    <definedName name="_xlnm.Print_Area" localSheetId="3">'Tab d'!$A$1:$P$444</definedName>
    <definedName name="_xlnm.Print_Titles" localSheetId="2">'Tab c'!$1:$8</definedName>
    <definedName name="_xlnm.Print_Titles" localSheetId="3">'Tab d'!$1:$10</definedName>
    <definedName name="limcount" hidden="1">2</definedName>
    <definedName name="sencount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P443" i="4" l="1"/>
  <c r="N443" i="4"/>
  <c r="O443" i="4" s="1"/>
  <c r="P442" i="4"/>
  <c r="N442" i="4"/>
  <c r="O442" i="4" s="1"/>
  <c r="P441" i="4"/>
  <c r="N441" i="4"/>
  <c r="O441" i="4" s="1"/>
  <c r="P440" i="4"/>
  <c r="N440" i="4"/>
  <c r="O440" i="4" s="1"/>
  <c r="P439" i="4"/>
  <c r="N439" i="4"/>
  <c r="O439" i="4" s="1"/>
  <c r="P438" i="4"/>
  <c r="N438" i="4"/>
  <c r="O438" i="4" s="1"/>
  <c r="P437" i="4"/>
  <c r="N437" i="4"/>
  <c r="O437" i="4" s="1"/>
  <c r="P436" i="4"/>
  <c r="N436" i="4"/>
  <c r="O436" i="4" s="1"/>
  <c r="P435" i="4"/>
  <c r="N435" i="4"/>
  <c r="O435" i="4" s="1"/>
  <c r="P434" i="4"/>
  <c r="O434" i="4"/>
  <c r="N434" i="4"/>
  <c r="P433" i="4"/>
  <c r="N433" i="4"/>
  <c r="O433" i="4" s="1"/>
  <c r="P432" i="4"/>
  <c r="N432" i="4"/>
  <c r="O432" i="4" s="1"/>
  <c r="P431" i="4"/>
  <c r="N431" i="4"/>
  <c r="O431" i="4" s="1"/>
  <c r="P430" i="4"/>
  <c r="N430" i="4"/>
  <c r="O430" i="4" s="1"/>
  <c r="P429" i="4"/>
  <c r="N429" i="4"/>
  <c r="O429" i="4" s="1"/>
  <c r="P428" i="4"/>
  <c r="N428" i="4"/>
  <c r="P427" i="4"/>
  <c r="O427" i="4"/>
  <c r="N427" i="4"/>
  <c r="P426" i="4"/>
  <c r="N426" i="4"/>
  <c r="O426" i="4" s="1"/>
  <c r="P425" i="4"/>
  <c r="N425" i="4"/>
  <c r="O425" i="4" s="1"/>
  <c r="P424" i="4"/>
  <c r="N424" i="4"/>
  <c r="O424" i="4" s="1"/>
  <c r="P423" i="4"/>
  <c r="N423" i="4"/>
  <c r="O423" i="4" s="1"/>
  <c r="P422" i="4"/>
  <c r="N422" i="4"/>
  <c r="O422" i="4" s="1"/>
  <c r="P421" i="4"/>
  <c r="N421" i="4"/>
  <c r="O421" i="4" s="1"/>
  <c r="P420" i="4"/>
  <c r="O420" i="4"/>
  <c r="N420" i="4"/>
  <c r="P419" i="4"/>
  <c r="N419" i="4"/>
  <c r="O419" i="4" s="1"/>
  <c r="P418" i="4"/>
  <c r="N418" i="4"/>
  <c r="O418" i="4" s="1"/>
  <c r="P417" i="4"/>
  <c r="N417" i="4"/>
  <c r="O417" i="4" s="1"/>
  <c r="P416" i="4"/>
  <c r="N416" i="4"/>
  <c r="O416" i="4" s="1"/>
  <c r="P415" i="4"/>
  <c r="N415" i="4"/>
  <c r="O415" i="4" s="1"/>
  <c r="P414" i="4"/>
  <c r="N414" i="4"/>
  <c r="O414" i="4" s="1"/>
  <c r="P413" i="4"/>
  <c r="N413" i="4"/>
  <c r="O413" i="4" s="1"/>
  <c r="P412" i="4"/>
  <c r="N412" i="4"/>
  <c r="O412" i="4" s="1"/>
  <c r="P411" i="4"/>
  <c r="N411" i="4"/>
  <c r="O411" i="4" s="1"/>
  <c r="P410" i="4"/>
  <c r="O410" i="4"/>
  <c r="N410" i="4"/>
  <c r="P409" i="4"/>
  <c r="N409" i="4"/>
  <c r="O409" i="4" s="1"/>
  <c r="P408" i="4"/>
  <c r="N408" i="4"/>
  <c r="O408" i="4" s="1"/>
  <c r="P407" i="4"/>
  <c r="N407" i="4"/>
  <c r="O407" i="4" s="1"/>
  <c r="P406" i="4"/>
  <c r="N406" i="4"/>
  <c r="O406" i="4" s="1"/>
  <c r="P405" i="4"/>
  <c r="N405" i="4"/>
  <c r="O405" i="4" s="1"/>
  <c r="P404" i="4"/>
  <c r="N404" i="4"/>
  <c r="O404" i="4" s="1"/>
  <c r="P403" i="4"/>
  <c r="N403" i="4"/>
  <c r="P402" i="4"/>
  <c r="N402" i="4"/>
  <c r="O402" i="4" s="1"/>
  <c r="P401" i="4"/>
  <c r="N401" i="4"/>
  <c r="O401" i="4" s="1"/>
  <c r="P400" i="4"/>
  <c r="N400" i="4"/>
  <c r="O400" i="4" s="1"/>
  <c r="P399" i="4"/>
  <c r="N399" i="4"/>
  <c r="O399" i="4" s="1"/>
  <c r="P398" i="4"/>
  <c r="N398" i="4"/>
  <c r="O398" i="4" s="1"/>
  <c r="P397" i="4"/>
  <c r="N397" i="4"/>
  <c r="O397" i="4" s="1"/>
  <c r="P396" i="4"/>
  <c r="O396" i="4"/>
  <c r="N396" i="4"/>
  <c r="P395" i="4"/>
  <c r="N395" i="4"/>
  <c r="O395" i="4" s="1"/>
  <c r="P394" i="4"/>
  <c r="N394" i="4"/>
  <c r="O394" i="4" s="1"/>
  <c r="P393" i="4"/>
  <c r="N393" i="4"/>
  <c r="O393" i="4" s="1"/>
  <c r="P392" i="4"/>
  <c r="N392" i="4"/>
  <c r="O392" i="4" s="1"/>
  <c r="P391" i="4"/>
  <c r="N391" i="4"/>
  <c r="O391" i="4" s="1"/>
  <c r="P390" i="4"/>
  <c r="N390" i="4"/>
  <c r="O390" i="4" s="1"/>
  <c r="P389" i="4"/>
  <c r="N389" i="4"/>
  <c r="O389" i="4" s="1"/>
  <c r="P388" i="4"/>
  <c r="N388" i="4"/>
  <c r="O388" i="4" s="1"/>
  <c r="P387" i="4"/>
  <c r="N387" i="4"/>
  <c r="O387" i="4" s="1"/>
  <c r="P386" i="4"/>
  <c r="O386" i="4"/>
  <c r="N386" i="4"/>
  <c r="P385" i="4"/>
  <c r="N385" i="4"/>
  <c r="O385" i="4" s="1"/>
  <c r="P384" i="4"/>
  <c r="N384" i="4"/>
  <c r="O384" i="4" s="1"/>
  <c r="P383" i="4"/>
  <c r="N383" i="4"/>
  <c r="O383" i="4" s="1"/>
  <c r="P382" i="4"/>
  <c r="N382" i="4"/>
  <c r="O382" i="4" s="1"/>
  <c r="P381" i="4"/>
  <c r="N381" i="4"/>
  <c r="O381" i="4" s="1"/>
  <c r="P380" i="4"/>
  <c r="N380" i="4"/>
  <c r="O380" i="4" s="1"/>
  <c r="P379" i="4"/>
  <c r="N379" i="4"/>
  <c r="O379" i="4" s="1"/>
  <c r="P378" i="4"/>
  <c r="O378" i="4"/>
  <c r="N378" i="4"/>
  <c r="P377" i="4"/>
  <c r="N377" i="4"/>
  <c r="O377" i="4" s="1"/>
  <c r="P376" i="4"/>
  <c r="N376" i="4"/>
  <c r="O376" i="4" s="1"/>
  <c r="P375" i="4"/>
  <c r="N375" i="4"/>
  <c r="O375" i="4" s="1"/>
  <c r="P374" i="4"/>
  <c r="N374" i="4"/>
  <c r="O374" i="4" s="1"/>
  <c r="P373" i="4"/>
  <c r="N373" i="4"/>
  <c r="O373" i="4" s="1"/>
  <c r="P372" i="4"/>
  <c r="N372" i="4"/>
  <c r="P371" i="4"/>
  <c r="O371" i="4"/>
  <c r="N371" i="4"/>
  <c r="P370" i="4"/>
  <c r="O370" i="4"/>
  <c r="N370" i="4"/>
  <c r="P369" i="4"/>
  <c r="N369" i="4"/>
  <c r="O369" i="4" s="1"/>
  <c r="P368" i="4"/>
  <c r="N368" i="4"/>
  <c r="O368" i="4" s="1"/>
  <c r="P367" i="4"/>
  <c r="N367" i="4"/>
  <c r="O367" i="4" s="1"/>
  <c r="P366" i="4"/>
  <c r="N366" i="4"/>
  <c r="O366" i="4" s="1"/>
  <c r="P365" i="4"/>
  <c r="N365" i="4"/>
  <c r="O365" i="4" s="1"/>
  <c r="P364" i="4"/>
  <c r="O364" i="4"/>
  <c r="N364" i="4"/>
  <c r="P363" i="4"/>
  <c r="O363" i="4"/>
  <c r="N363" i="4"/>
  <c r="P362" i="4"/>
  <c r="N362" i="4"/>
  <c r="O362" i="4" s="1"/>
  <c r="P361" i="4"/>
  <c r="N361" i="4"/>
  <c r="O361" i="4" s="1"/>
  <c r="P360" i="4"/>
  <c r="N360" i="4"/>
  <c r="O360" i="4" s="1"/>
  <c r="P359" i="4"/>
  <c r="N359" i="4"/>
  <c r="O359" i="4" s="1"/>
  <c r="P358" i="4"/>
  <c r="N358" i="4"/>
  <c r="O358" i="4" s="1"/>
  <c r="P357" i="4"/>
  <c r="N357" i="4"/>
  <c r="O357" i="4" s="1"/>
  <c r="P356" i="4"/>
  <c r="N356" i="4"/>
  <c r="O356" i="4" s="1"/>
  <c r="P355" i="4"/>
  <c r="N355" i="4"/>
  <c r="O355" i="4" s="1"/>
  <c r="P354" i="4"/>
  <c r="N354" i="4"/>
  <c r="O354" i="4" s="1"/>
  <c r="P353" i="4"/>
  <c r="N353" i="4"/>
  <c r="O353" i="4" s="1"/>
  <c r="P352" i="4"/>
  <c r="N352" i="4"/>
  <c r="O352" i="4" s="1"/>
  <c r="P351" i="4"/>
  <c r="N351" i="4"/>
  <c r="O351" i="4" s="1"/>
  <c r="P350" i="4"/>
  <c r="O350" i="4"/>
  <c r="N350" i="4"/>
  <c r="P349" i="4"/>
  <c r="N349" i="4"/>
  <c r="O349" i="4" s="1"/>
  <c r="P348" i="4"/>
  <c r="N348" i="4"/>
  <c r="P347" i="4"/>
  <c r="O347" i="4"/>
  <c r="N347" i="4"/>
  <c r="P346" i="4"/>
  <c r="N346" i="4"/>
  <c r="O346" i="4" s="1"/>
  <c r="P345" i="4"/>
  <c r="N345" i="4"/>
  <c r="O345" i="4" s="1"/>
  <c r="P344" i="4"/>
  <c r="N344" i="4"/>
  <c r="O344" i="4" s="1"/>
  <c r="P343" i="4"/>
  <c r="N343" i="4"/>
  <c r="O343" i="4" s="1"/>
  <c r="P342" i="4"/>
  <c r="N342" i="4"/>
  <c r="O342" i="4" s="1"/>
  <c r="P341" i="4"/>
  <c r="N341" i="4"/>
  <c r="O341" i="4" s="1"/>
  <c r="P340" i="4"/>
  <c r="O340" i="4"/>
  <c r="N340" i="4"/>
  <c r="P339" i="4"/>
  <c r="N339" i="4"/>
  <c r="O339" i="4" s="1"/>
  <c r="P338" i="4"/>
  <c r="N338" i="4"/>
  <c r="O338" i="4" s="1"/>
  <c r="P337" i="4"/>
  <c r="N337" i="4"/>
  <c r="O337" i="4" s="1"/>
  <c r="P336" i="4"/>
  <c r="N336" i="4"/>
  <c r="O336" i="4" s="1"/>
  <c r="P335" i="4"/>
  <c r="N335" i="4"/>
  <c r="O335" i="4" s="1"/>
  <c r="P334" i="4"/>
  <c r="O334" i="4"/>
  <c r="N334" i="4"/>
  <c r="P333" i="4"/>
  <c r="N333" i="4"/>
  <c r="O333" i="4" s="1"/>
  <c r="P332" i="4"/>
  <c r="O332" i="4"/>
  <c r="N332" i="4"/>
  <c r="P331" i="4"/>
  <c r="O331" i="4"/>
  <c r="N331" i="4"/>
  <c r="P330" i="4"/>
  <c r="N330" i="4"/>
  <c r="O330" i="4" s="1"/>
  <c r="P329" i="4"/>
  <c r="N329" i="4"/>
  <c r="O329" i="4" s="1"/>
  <c r="P328" i="4"/>
  <c r="N328" i="4"/>
  <c r="O328" i="4" s="1"/>
  <c r="P327" i="4"/>
  <c r="N327" i="4"/>
  <c r="O327" i="4" s="1"/>
  <c r="P326" i="4"/>
  <c r="N326" i="4"/>
  <c r="O326" i="4" s="1"/>
  <c r="P325" i="4"/>
  <c r="N325" i="4"/>
  <c r="O325" i="4" s="1"/>
  <c r="P324" i="4"/>
  <c r="N324" i="4"/>
  <c r="O324" i="4" s="1"/>
  <c r="P323" i="4"/>
  <c r="N323" i="4"/>
  <c r="O323" i="4" s="1"/>
  <c r="P322" i="4"/>
  <c r="N322" i="4"/>
  <c r="O322" i="4" s="1"/>
  <c r="P321" i="4"/>
  <c r="N321" i="4"/>
  <c r="O321" i="4" s="1"/>
  <c r="P320" i="4"/>
  <c r="N320" i="4"/>
  <c r="O320" i="4" s="1"/>
  <c r="P319" i="4"/>
  <c r="N319" i="4"/>
  <c r="O319" i="4" s="1"/>
  <c r="P318" i="4"/>
  <c r="O318" i="4"/>
  <c r="N318" i="4"/>
  <c r="P317" i="4"/>
  <c r="N317" i="4"/>
  <c r="O317" i="4" s="1"/>
  <c r="P316" i="4"/>
  <c r="N316" i="4"/>
  <c r="P315" i="4"/>
  <c r="O315" i="4"/>
  <c r="N315" i="4"/>
  <c r="P314" i="4"/>
  <c r="N314" i="4"/>
  <c r="O314" i="4" s="1"/>
  <c r="P313" i="4"/>
  <c r="N313" i="4"/>
  <c r="O313" i="4" s="1"/>
  <c r="P312" i="4"/>
  <c r="N312" i="4"/>
  <c r="O312" i="4" s="1"/>
  <c r="P311" i="4"/>
  <c r="N311" i="4"/>
  <c r="O311" i="4" s="1"/>
  <c r="P310" i="4"/>
  <c r="N310" i="4"/>
  <c r="O310" i="4" s="1"/>
  <c r="P309" i="4"/>
  <c r="N309" i="4"/>
  <c r="O309" i="4" s="1"/>
  <c r="P308" i="4"/>
  <c r="O308" i="4"/>
  <c r="N308" i="4"/>
  <c r="P307" i="4"/>
  <c r="N307" i="4"/>
  <c r="O307" i="4" s="1"/>
  <c r="P306" i="4"/>
  <c r="N306" i="4"/>
  <c r="O306" i="4" s="1"/>
  <c r="P305" i="4"/>
  <c r="N305" i="4"/>
  <c r="O305" i="4" s="1"/>
  <c r="P304" i="4"/>
  <c r="N304" i="4"/>
  <c r="O304" i="4" s="1"/>
  <c r="P303" i="4"/>
  <c r="N303" i="4"/>
  <c r="O303" i="4" s="1"/>
  <c r="P302" i="4"/>
  <c r="O302" i="4"/>
  <c r="N302" i="4"/>
  <c r="P301" i="4"/>
  <c r="N301" i="4"/>
  <c r="O301" i="4" s="1"/>
  <c r="P300" i="4"/>
  <c r="N300" i="4"/>
  <c r="O300" i="4" s="1"/>
  <c r="P299" i="4"/>
  <c r="O299" i="4"/>
  <c r="N299" i="4"/>
  <c r="P298" i="4"/>
  <c r="N298" i="4"/>
  <c r="O298" i="4" s="1"/>
  <c r="P297" i="4"/>
  <c r="N297" i="4"/>
  <c r="O297" i="4" s="1"/>
  <c r="P296" i="4"/>
  <c r="N296" i="4"/>
  <c r="O296" i="4" s="1"/>
  <c r="P295" i="4"/>
  <c r="N295" i="4"/>
  <c r="O295" i="4" s="1"/>
  <c r="P294" i="4"/>
  <c r="N294" i="4"/>
  <c r="O294" i="4" s="1"/>
  <c r="P293" i="4"/>
  <c r="N293" i="4"/>
  <c r="O293" i="4" s="1"/>
  <c r="P292" i="4"/>
  <c r="N292" i="4"/>
  <c r="P291" i="4"/>
  <c r="N291" i="4"/>
  <c r="O291" i="4" s="1"/>
  <c r="P290" i="4"/>
  <c r="N290" i="4"/>
  <c r="O290" i="4" s="1"/>
  <c r="P289" i="4"/>
  <c r="N289" i="4"/>
  <c r="O289" i="4" s="1"/>
  <c r="P288" i="4"/>
  <c r="N288" i="4"/>
  <c r="O288" i="4" s="1"/>
  <c r="P287" i="4"/>
  <c r="N287" i="4"/>
  <c r="O287" i="4" s="1"/>
  <c r="P286" i="4"/>
  <c r="N286" i="4"/>
  <c r="O286" i="4" s="1"/>
  <c r="P285" i="4"/>
  <c r="N285" i="4"/>
  <c r="O285" i="4" s="1"/>
  <c r="P284" i="4"/>
  <c r="N284" i="4"/>
  <c r="P283" i="4"/>
  <c r="O283" i="4"/>
  <c r="N283" i="4"/>
  <c r="P282" i="4"/>
  <c r="N282" i="4"/>
  <c r="O282" i="4" s="1"/>
  <c r="P281" i="4"/>
  <c r="N281" i="4"/>
  <c r="O281" i="4" s="1"/>
  <c r="P280" i="4"/>
  <c r="N280" i="4"/>
  <c r="O280" i="4" s="1"/>
  <c r="P279" i="4"/>
  <c r="N279" i="4"/>
  <c r="O279" i="4" s="1"/>
  <c r="P278" i="4"/>
  <c r="N278" i="4"/>
  <c r="O278" i="4" s="1"/>
  <c r="P277" i="4"/>
  <c r="N277" i="4"/>
  <c r="O277" i="4" s="1"/>
  <c r="P276" i="4"/>
  <c r="O276" i="4"/>
  <c r="N276" i="4"/>
  <c r="P275" i="4"/>
  <c r="N275" i="4"/>
  <c r="O275" i="4" s="1"/>
  <c r="P274" i="4"/>
  <c r="N274" i="4"/>
  <c r="O274" i="4" s="1"/>
  <c r="P273" i="4"/>
  <c r="N273" i="4"/>
  <c r="O273" i="4" s="1"/>
  <c r="P272" i="4"/>
  <c r="N272" i="4"/>
  <c r="O272" i="4" s="1"/>
  <c r="P271" i="4"/>
  <c r="N271" i="4"/>
  <c r="O271" i="4" s="1"/>
  <c r="P270" i="4"/>
  <c r="O270" i="4"/>
  <c r="N270" i="4"/>
  <c r="P269" i="4"/>
  <c r="N269" i="4"/>
  <c r="O269" i="4" s="1"/>
  <c r="P268" i="4"/>
  <c r="N268" i="4"/>
  <c r="O268" i="4" s="1"/>
  <c r="P267" i="4"/>
  <c r="O267" i="4"/>
  <c r="N267" i="4"/>
  <c r="P266" i="4"/>
  <c r="N266" i="4"/>
  <c r="O266" i="4" s="1"/>
  <c r="P265" i="4"/>
  <c r="N265" i="4"/>
  <c r="O265" i="4" s="1"/>
  <c r="P264" i="4"/>
  <c r="N264" i="4"/>
  <c r="O264" i="4" s="1"/>
  <c r="P263" i="4"/>
  <c r="N263" i="4"/>
  <c r="O263" i="4" s="1"/>
  <c r="P262" i="4"/>
  <c r="N262" i="4"/>
  <c r="O262" i="4" s="1"/>
  <c r="P261" i="4"/>
  <c r="N261" i="4"/>
  <c r="O261" i="4" s="1"/>
  <c r="P260" i="4"/>
  <c r="N260" i="4"/>
  <c r="O260" i="4" s="1"/>
  <c r="P259" i="4"/>
  <c r="N259" i="4"/>
  <c r="O259" i="4" s="1"/>
  <c r="P258" i="4"/>
  <c r="N258" i="4"/>
  <c r="O258" i="4" s="1"/>
  <c r="P257" i="4"/>
  <c r="N257" i="4"/>
  <c r="O257" i="4" s="1"/>
  <c r="P256" i="4"/>
  <c r="N256" i="4"/>
  <c r="O256" i="4" s="1"/>
  <c r="P255" i="4"/>
  <c r="N255" i="4"/>
  <c r="O255" i="4" s="1"/>
  <c r="P254" i="4"/>
  <c r="N254" i="4"/>
  <c r="O254" i="4" s="1"/>
  <c r="P253" i="4"/>
  <c r="N253" i="4"/>
  <c r="O253" i="4" s="1"/>
  <c r="P252" i="4"/>
  <c r="N252" i="4"/>
  <c r="P251" i="4"/>
  <c r="N251" i="4"/>
  <c r="O251" i="4" s="1"/>
  <c r="P250" i="4"/>
  <c r="N250" i="4"/>
  <c r="O250" i="4" s="1"/>
  <c r="P249" i="4"/>
  <c r="N249" i="4"/>
  <c r="O249" i="4" s="1"/>
  <c r="P248" i="4"/>
  <c r="N248" i="4"/>
  <c r="O248" i="4" s="1"/>
  <c r="P247" i="4"/>
  <c r="N247" i="4"/>
  <c r="O247" i="4" s="1"/>
  <c r="P246" i="4"/>
  <c r="N246" i="4"/>
  <c r="O246" i="4" s="1"/>
  <c r="P245" i="4"/>
  <c r="N245" i="4"/>
  <c r="O245" i="4" s="1"/>
  <c r="P244" i="4"/>
  <c r="O244" i="4"/>
  <c r="N244" i="4"/>
  <c r="P243" i="4"/>
  <c r="N243" i="4"/>
  <c r="O243" i="4" s="1"/>
  <c r="P242" i="4"/>
  <c r="N242" i="4"/>
  <c r="O242" i="4" s="1"/>
  <c r="P241" i="4"/>
  <c r="N241" i="4"/>
  <c r="O241" i="4" s="1"/>
  <c r="P240" i="4"/>
  <c r="N240" i="4"/>
  <c r="O240" i="4" s="1"/>
  <c r="P239" i="4"/>
  <c r="N239" i="4"/>
  <c r="O239" i="4" s="1"/>
  <c r="P238" i="4"/>
  <c r="O238" i="4"/>
  <c r="N238" i="4"/>
  <c r="P237" i="4"/>
  <c r="N237" i="4"/>
  <c r="O237" i="4" s="1"/>
  <c r="P236" i="4"/>
  <c r="N236" i="4"/>
  <c r="O236" i="4" s="1"/>
  <c r="P235" i="4"/>
  <c r="O235" i="4"/>
  <c r="N235" i="4"/>
  <c r="P234" i="4"/>
  <c r="N234" i="4"/>
  <c r="O234" i="4" s="1"/>
  <c r="P233" i="4"/>
  <c r="N233" i="4"/>
  <c r="O233" i="4" s="1"/>
  <c r="P232" i="4"/>
  <c r="N232" i="4"/>
  <c r="O232" i="4" s="1"/>
  <c r="P231" i="4"/>
  <c r="N231" i="4"/>
  <c r="O231" i="4" s="1"/>
  <c r="P230" i="4"/>
  <c r="N230" i="4"/>
  <c r="O230" i="4" s="1"/>
  <c r="P229" i="4"/>
  <c r="N229" i="4"/>
  <c r="O229" i="4" s="1"/>
  <c r="P228" i="4"/>
  <c r="N228" i="4"/>
  <c r="P227" i="4"/>
  <c r="N227" i="4"/>
  <c r="O227" i="4" s="1"/>
  <c r="P226" i="4"/>
  <c r="N226" i="4"/>
  <c r="O226" i="4" s="1"/>
  <c r="P225" i="4"/>
  <c r="N225" i="4"/>
  <c r="O225" i="4" s="1"/>
  <c r="P224" i="4"/>
  <c r="N224" i="4"/>
  <c r="O224" i="4" s="1"/>
  <c r="P223" i="4"/>
  <c r="N223" i="4"/>
  <c r="O223" i="4" s="1"/>
  <c r="P222" i="4"/>
  <c r="N222" i="4"/>
  <c r="O222" i="4" s="1"/>
  <c r="P221" i="4"/>
  <c r="N221" i="4"/>
  <c r="O221" i="4" s="1"/>
  <c r="P220" i="4"/>
  <c r="N220" i="4"/>
  <c r="P219" i="4"/>
  <c r="N219" i="4"/>
  <c r="O219" i="4" s="1"/>
  <c r="P218" i="4"/>
  <c r="N218" i="4"/>
  <c r="O218" i="4" s="1"/>
  <c r="P217" i="4"/>
  <c r="N217" i="4"/>
  <c r="O217" i="4" s="1"/>
  <c r="P216" i="4"/>
  <c r="N216" i="4"/>
  <c r="O216" i="4" s="1"/>
  <c r="P215" i="4"/>
  <c r="N215" i="4"/>
  <c r="O215" i="4" s="1"/>
  <c r="P214" i="4"/>
  <c r="N214" i="4"/>
  <c r="O214" i="4" s="1"/>
  <c r="P213" i="4"/>
  <c r="N213" i="4"/>
  <c r="O213" i="4" s="1"/>
  <c r="P212" i="4"/>
  <c r="O212" i="4"/>
  <c r="N212" i="4"/>
  <c r="P211" i="4"/>
  <c r="N211" i="4"/>
  <c r="O211" i="4" s="1"/>
  <c r="P210" i="4"/>
  <c r="N210" i="4"/>
  <c r="O210" i="4" s="1"/>
  <c r="P209" i="4"/>
  <c r="N209" i="4"/>
  <c r="O209" i="4" s="1"/>
  <c r="P208" i="4"/>
  <c r="N208" i="4"/>
  <c r="O208" i="4" s="1"/>
  <c r="P207" i="4"/>
  <c r="N207" i="4"/>
  <c r="O207" i="4" s="1"/>
  <c r="P206" i="4"/>
  <c r="N206" i="4"/>
  <c r="O206" i="4" s="1"/>
  <c r="P205" i="4"/>
  <c r="N205" i="4"/>
  <c r="O205" i="4" s="1"/>
  <c r="P204" i="4"/>
  <c r="N204" i="4"/>
  <c r="O204" i="4" s="1"/>
  <c r="P203" i="4"/>
  <c r="N203" i="4"/>
  <c r="P202" i="4"/>
  <c r="N202" i="4"/>
  <c r="O202" i="4" s="1"/>
  <c r="P201" i="4"/>
  <c r="N201" i="4"/>
  <c r="O201" i="4" s="1"/>
  <c r="P200" i="4"/>
  <c r="N200" i="4"/>
  <c r="O200" i="4" s="1"/>
  <c r="P199" i="4"/>
  <c r="N199" i="4"/>
  <c r="O199" i="4" s="1"/>
  <c r="P198" i="4"/>
  <c r="N198" i="4"/>
  <c r="P197" i="4"/>
  <c r="N197" i="4"/>
  <c r="O197" i="4" s="1"/>
  <c r="P196" i="4"/>
  <c r="N196" i="4"/>
  <c r="O196" i="4" s="1"/>
  <c r="P195" i="4"/>
  <c r="N195" i="4"/>
  <c r="O195" i="4" s="1"/>
  <c r="P194" i="4"/>
  <c r="O194" i="4"/>
  <c r="N194" i="4"/>
  <c r="P193" i="4"/>
  <c r="N193" i="4"/>
  <c r="O193" i="4" s="1"/>
  <c r="P192" i="4"/>
  <c r="N192" i="4"/>
  <c r="O192" i="4" s="1"/>
  <c r="P191" i="4"/>
  <c r="N191" i="4"/>
  <c r="O191" i="4" s="1"/>
  <c r="P190" i="4"/>
  <c r="N190" i="4"/>
  <c r="O190" i="4" s="1"/>
  <c r="P189" i="4"/>
  <c r="N189" i="4"/>
  <c r="O189" i="4" s="1"/>
  <c r="P188" i="4"/>
  <c r="O188" i="4"/>
  <c r="N188" i="4"/>
  <c r="P187" i="4"/>
  <c r="N187" i="4"/>
  <c r="O187" i="4" s="1"/>
  <c r="P186" i="4"/>
  <c r="N186" i="4"/>
  <c r="O186" i="4" s="1"/>
  <c r="P185" i="4"/>
  <c r="N185" i="4"/>
  <c r="O185" i="4" s="1"/>
  <c r="P184" i="4"/>
  <c r="N184" i="4"/>
  <c r="O184" i="4" s="1"/>
  <c r="P183" i="4"/>
  <c r="N183" i="4"/>
  <c r="O183" i="4" s="1"/>
  <c r="P182" i="4"/>
  <c r="N182" i="4"/>
  <c r="O182" i="4" s="1"/>
  <c r="P181" i="4"/>
  <c r="N181" i="4"/>
  <c r="O181" i="4" s="1"/>
  <c r="P180" i="4"/>
  <c r="N180" i="4"/>
  <c r="O180" i="4" s="1"/>
  <c r="P179" i="4"/>
  <c r="N179" i="4"/>
  <c r="O179" i="4" s="1"/>
  <c r="P178" i="4"/>
  <c r="N178" i="4"/>
  <c r="O178" i="4" s="1"/>
  <c r="P177" i="4"/>
  <c r="N177" i="4"/>
  <c r="O177" i="4" s="1"/>
  <c r="P176" i="4"/>
  <c r="N176" i="4"/>
  <c r="O176" i="4" s="1"/>
  <c r="P175" i="4"/>
  <c r="N175" i="4"/>
  <c r="O175" i="4" s="1"/>
  <c r="P174" i="4"/>
  <c r="N174" i="4"/>
  <c r="O174" i="4" s="1"/>
  <c r="P173" i="4"/>
  <c r="N173" i="4"/>
  <c r="O173" i="4" s="1"/>
  <c r="P172" i="4"/>
  <c r="N172" i="4"/>
  <c r="O172" i="4" s="1"/>
  <c r="P171" i="4"/>
  <c r="N171" i="4"/>
  <c r="O171" i="4" s="1"/>
  <c r="P170" i="4"/>
  <c r="N170" i="4"/>
  <c r="P169" i="4"/>
  <c r="N169" i="4"/>
  <c r="O169" i="4" s="1"/>
  <c r="P168" i="4"/>
  <c r="N168" i="4"/>
  <c r="O168" i="4" s="1"/>
  <c r="P167" i="4"/>
  <c r="N167" i="4"/>
  <c r="O167" i="4" s="1"/>
  <c r="P166" i="4"/>
  <c r="O166" i="4"/>
  <c r="N166" i="4"/>
  <c r="P165" i="4"/>
  <c r="N165" i="4"/>
  <c r="O165" i="4" s="1"/>
  <c r="P164" i="4"/>
  <c r="N164" i="4"/>
  <c r="O164" i="4" s="1"/>
  <c r="P163" i="4"/>
  <c r="N163" i="4"/>
  <c r="O163" i="4" s="1"/>
  <c r="P162" i="4"/>
  <c r="N162" i="4"/>
  <c r="O162" i="4" s="1"/>
  <c r="P161" i="4"/>
  <c r="N161" i="4"/>
  <c r="O161" i="4" s="1"/>
  <c r="P160" i="4"/>
  <c r="N160" i="4"/>
  <c r="O160" i="4" s="1"/>
  <c r="P159" i="4"/>
  <c r="N159" i="4"/>
  <c r="O159" i="4" s="1"/>
  <c r="P158" i="4"/>
  <c r="N158" i="4"/>
  <c r="O158" i="4" s="1"/>
  <c r="P157" i="4"/>
  <c r="O157" i="4"/>
  <c r="N157" i="4"/>
  <c r="P156" i="4"/>
  <c r="N156" i="4"/>
  <c r="O156" i="4" s="1"/>
  <c r="P155" i="4"/>
  <c r="N155" i="4"/>
  <c r="O155" i="4" s="1"/>
  <c r="P154" i="4"/>
  <c r="N154" i="4"/>
  <c r="O154" i="4" s="1"/>
  <c r="P153" i="4"/>
  <c r="N153" i="4"/>
  <c r="O153" i="4" s="1"/>
  <c r="P152" i="4"/>
  <c r="N152" i="4"/>
  <c r="O152" i="4" s="1"/>
  <c r="P151" i="4"/>
  <c r="N151" i="4"/>
  <c r="O151" i="4" s="1"/>
  <c r="P150" i="4"/>
  <c r="N150" i="4"/>
  <c r="O150" i="4" s="1"/>
  <c r="P149" i="4"/>
  <c r="N149" i="4"/>
  <c r="O149" i="4" s="1"/>
  <c r="P148" i="4"/>
  <c r="N148" i="4"/>
  <c r="P147" i="4"/>
  <c r="N147" i="4"/>
  <c r="O147" i="4" s="1"/>
  <c r="P146" i="4"/>
  <c r="N146" i="4"/>
  <c r="O146" i="4" s="1"/>
  <c r="P145" i="4"/>
  <c r="N145" i="4"/>
  <c r="O145" i="4" s="1"/>
  <c r="P144" i="4"/>
  <c r="N144" i="4"/>
  <c r="O144" i="4" s="1"/>
  <c r="P143" i="4"/>
  <c r="N143" i="4"/>
  <c r="O143" i="4" s="1"/>
  <c r="P142" i="4"/>
  <c r="O142" i="4"/>
  <c r="N142" i="4"/>
  <c r="P141" i="4"/>
  <c r="N141" i="4"/>
  <c r="O141" i="4" s="1"/>
  <c r="P140" i="4"/>
  <c r="N140" i="4"/>
  <c r="P139" i="4"/>
  <c r="O139" i="4"/>
  <c r="N139" i="4"/>
  <c r="P138" i="4"/>
  <c r="N138" i="4"/>
  <c r="O138" i="4" s="1"/>
  <c r="P137" i="4"/>
  <c r="N137" i="4"/>
  <c r="O137" i="4" s="1"/>
  <c r="P136" i="4"/>
  <c r="N136" i="4"/>
  <c r="O136" i="4" s="1"/>
  <c r="P135" i="4"/>
  <c r="N135" i="4"/>
  <c r="O135" i="4" s="1"/>
  <c r="P134" i="4"/>
  <c r="N134" i="4"/>
  <c r="O134" i="4" s="1"/>
  <c r="P133" i="4"/>
  <c r="N133" i="4"/>
  <c r="O133" i="4" s="1"/>
  <c r="P132" i="4"/>
  <c r="O132" i="4"/>
  <c r="N132" i="4"/>
  <c r="P131" i="4"/>
  <c r="N131" i="4"/>
  <c r="O131" i="4" s="1"/>
  <c r="P130" i="4"/>
  <c r="N130" i="4"/>
  <c r="O130" i="4" s="1"/>
  <c r="P129" i="4"/>
  <c r="N129" i="4"/>
  <c r="O129" i="4" s="1"/>
  <c r="P128" i="4"/>
  <c r="N128" i="4"/>
  <c r="O128" i="4" s="1"/>
  <c r="P127" i="4"/>
  <c r="N127" i="4"/>
  <c r="O127" i="4" s="1"/>
  <c r="P126" i="4"/>
  <c r="N126" i="4"/>
  <c r="P125" i="4"/>
  <c r="N125" i="4"/>
  <c r="O125" i="4" s="1"/>
  <c r="P124" i="4"/>
  <c r="N124" i="4"/>
  <c r="O124" i="4" s="1"/>
  <c r="P123" i="4"/>
  <c r="N123" i="4"/>
  <c r="P122" i="4"/>
  <c r="N122" i="4"/>
  <c r="O122" i="4" s="1"/>
  <c r="P121" i="4"/>
  <c r="N121" i="4"/>
  <c r="O121" i="4" s="1"/>
  <c r="P120" i="4"/>
  <c r="N120" i="4"/>
  <c r="O120" i="4" s="1"/>
  <c r="P119" i="4"/>
  <c r="N119" i="4"/>
  <c r="O119" i="4" s="1"/>
  <c r="P118" i="4"/>
  <c r="N118" i="4"/>
  <c r="O118" i="4" s="1"/>
  <c r="P117" i="4"/>
  <c r="N117" i="4"/>
  <c r="O117" i="4" s="1"/>
  <c r="P116" i="4"/>
  <c r="N116" i="4"/>
  <c r="O116" i="4" s="1"/>
  <c r="P115" i="4"/>
  <c r="N115" i="4"/>
  <c r="O115" i="4" s="1"/>
  <c r="P114" i="4"/>
  <c r="N114" i="4"/>
  <c r="O114" i="4" s="1"/>
  <c r="P113" i="4"/>
  <c r="N113" i="4"/>
  <c r="O113" i="4" s="1"/>
  <c r="P112" i="4"/>
  <c r="N112" i="4"/>
  <c r="O112" i="4" s="1"/>
  <c r="P111" i="4"/>
  <c r="N111" i="4"/>
  <c r="O111" i="4" s="1"/>
  <c r="P110" i="4"/>
  <c r="O110" i="4"/>
  <c r="N110" i="4"/>
  <c r="P109" i="4"/>
  <c r="N109" i="4"/>
  <c r="O109" i="4" s="1"/>
  <c r="P108" i="4"/>
  <c r="N108" i="4"/>
  <c r="O108" i="4" s="1"/>
  <c r="P107" i="4"/>
  <c r="O107" i="4"/>
  <c r="N107" i="4"/>
  <c r="P106" i="4"/>
  <c r="N106" i="4"/>
  <c r="O106" i="4" s="1"/>
  <c r="P105" i="4"/>
  <c r="N105" i="4"/>
  <c r="O105" i="4" s="1"/>
  <c r="P104" i="4"/>
  <c r="N104" i="4"/>
  <c r="O104" i="4" s="1"/>
  <c r="P103" i="4"/>
  <c r="N103" i="4"/>
  <c r="O103" i="4" s="1"/>
  <c r="P102" i="4"/>
  <c r="N102" i="4"/>
  <c r="O102" i="4" s="1"/>
  <c r="P101" i="4"/>
  <c r="N101" i="4"/>
  <c r="O101" i="4" s="1"/>
  <c r="P100" i="4"/>
  <c r="N100" i="4"/>
  <c r="O100" i="4" s="1"/>
  <c r="P99" i="4"/>
  <c r="N99" i="4"/>
  <c r="O99" i="4" s="1"/>
  <c r="P98" i="4"/>
  <c r="N98" i="4"/>
  <c r="O98" i="4" s="1"/>
  <c r="P97" i="4"/>
  <c r="N97" i="4"/>
  <c r="O97" i="4" s="1"/>
  <c r="P96" i="4"/>
  <c r="N96" i="4"/>
  <c r="O96" i="4" s="1"/>
  <c r="P95" i="4"/>
  <c r="N95" i="4"/>
  <c r="O95" i="4" s="1"/>
  <c r="P94" i="4"/>
  <c r="O94" i="4"/>
  <c r="N94" i="4"/>
  <c r="P93" i="4"/>
  <c r="N93" i="4"/>
  <c r="O93" i="4" s="1"/>
  <c r="P92" i="4"/>
  <c r="O92" i="4"/>
  <c r="N92" i="4"/>
  <c r="P91" i="4"/>
  <c r="O91" i="4"/>
  <c r="N91" i="4"/>
  <c r="P90" i="4"/>
  <c r="N90" i="4"/>
  <c r="O90" i="4" s="1"/>
  <c r="P89" i="4"/>
  <c r="N89" i="4"/>
  <c r="O89" i="4" s="1"/>
  <c r="P88" i="4"/>
  <c r="N88" i="4"/>
  <c r="O88" i="4" s="1"/>
  <c r="P87" i="4"/>
  <c r="N87" i="4"/>
  <c r="O87" i="4" s="1"/>
  <c r="P86" i="4"/>
  <c r="N86" i="4"/>
  <c r="O86" i="4" s="1"/>
  <c r="P85" i="4"/>
  <c r="N85" i="4"/>
  <c r="O85" i="4" s="1"/>
  <c r="P84" i="4"/>
  <c r="N84" i="4"/>
  <c r="O84" i="4" s="1"/>
  <c r="P83" i="4"/>
  <c r="N83" i="4"/>
  <c r="O83" i="4" s="1"/>
  <c r="P82" i="4"/>
  <c r="N82" i="4"/>
  <c r="O82" i="4" s="1"/>
  <c r="P81" i="4"/>
  <c r="N81" i="4"/>
  <c r="O81" i="4" s="1"/>
  <c r="P80" i="4"/>
  <c r="N80" i="4"/>
  <c r="O80" i="4" s="1"/>
  <c r="P79" i="4"/>
  <c r="N79" i="4"/>
  <c r="O79" i="4" s="1"/>
  <c r="P78" i="4"/>
  <c r="N78" i="4"/>
  <c r="P77" i="4"/>
  <c r="N77" i="4"/>
  <c r="O77" i="4" s="1"/>
  <c r="P76" i="4"/>
  <c r="O76" i="4"/>
  <c r="N76" i="4"/>
  <c r="P75" i="4"/>
  <c r="N75" i="4"/>
  <c r="P74" i="4"/>
  <c r="N74" i="4"/>
  <c r="O74" i="4" s="1"/>
  <c r="P73" i="4"/>
  <c r="N73" i="4"/>
  <c r="O73" i="4" s="1"/>
  <c r="P72" i="4"/>
  <c r="N72" i="4"/>
  <c r="O72" i="4" s="1"/>
  <c r="P71" i="4"/>
  <c r="N71" i="4"/>
  <c r="O71" i="4" s="1"/>
  <c r="P70" i="4"/>
  <c r="N70" i="4"/>
  <c r="O70" i="4" s="1"/>
  <c r="P69" i="4"/>
  <c r="N69" i="4"/>
  <c r="O69" i="4" s="1"/>
  <c r="P68" i="4"/>
  <c r="N68" i="4"/>
  <c r="O68" i="4" s="1"/>
  <c r="P67" i="4"/>
  <c r="N67" i="4"/>
  <c r="O67" i="4" s="1"/>
  <c r="P66" i="4"/>
  <c r="N66" i="4"/>
  <c r="O66" i="4" s="1"/>
  <c r="P65" i="4"/>
  <c r="N65" i="4"/>
  <c r="O65" i="4" s="1"/>
  <c r="P64" i="4"/>
  <c r="N64" i="4"/>
  <c r="O64" i="4" s="1"/>
  <c r="P63" i="4"/>
  <c r="N63" i="4"/>
  <c r="O63" i="4" s="1"/>
  <c r="P62" i="4"/>
  <c r="N62" i="4"/>
  <c r="O62" i="4" s="1"/>
  <c r="P61" i="4"/>
  <c r="N61" i="4"/>
  <c r="O61" i="4" s="1"/>
  <c r="P60" i="4"/>
  <c r="N60" i="4"/>
  <c r="P59" i="4"/>
  <c r="N59" i="4"/>
  <c r="O59" i="4" s="1"/>
  <c r="P58" i="4"/>
  <c r="N58" i="4"/>
  <c r="O58" i="4" s="1"/>
  <c r="P57" i="4"/>
  <c r="N57" i="4"/>
  <c r="O57" i="4" s="1"/>
  <c r="P56" i="4"/>
  <c r="N56" i="4"/>
  <c r="O56" i="4" s="1"/>
  <c r="P55" i="4"/>
  <c r="N55" i="4"/>
  <c r="O55" i="4" s="1"/>
  <c r="P54" i="4"/>
  <c r="N54" i="4"/>
  <c r="O54" i="4" s="1"/>
  <c r="P53" i="4"/>
  <c r="N53" i="4"/>
  <c r="O53" i="4" s="1"/>
  <c r="P52" i="4"/>
  <c r="N52" i="4"/>
  <c r="O52" i="4" s="1"/>
  <c r="P51" i="4"/>
  <c r="N51" i="4"/>
  <c r="O51" i="4" s="1"/>
  <c r="P50" i="4"/>
  <c r="N50" i="4"/>
  <c r="O50" i="4" s="1"/>
  <c r="P49" i="4"/>
  <c r="N49" i="4"/>
  <c r="O49" i="4" s="1"/>
  <c r="P48" i="4"/>
  <c r="N48" i="4"/>
  <c r="O48" i="4" s="1"/>
  <c r="P47" i="4"/>
  <c r="N47" i="4"/>
  <c r="O47" i="4" s="1"/>
  <c r="P46" i="4"/>
  <c r="N46" i="4"/>
  <c r="P45" i="4"/>
  <c r="N45" i="4"/>
  <c r="O45" i="4" s="1"/>
  <c r="P44" i="4"/>
  <c r="N44" i="4"/>
  <c r="O44" i="4" s="1"/>
  <c r="P43" i="4"/>
  <c r="N43" i="4"/>
  <c r="O43" i="4" s="1"/>
  <c r="P42" i="4"/>
  <c r="N42" i="4"/>
  <c r="O42" i="4" s="1"/>
  <c r="P41" i="4"/>
  <c r="N41" i="4"/>
  <c r="O41" i="4" s="1"/>
  <c r="P40" i="4"/>
  <c r="N40" i="4"/>
  <c r="O40" i="4" s="1"/>
  <c r="P39" i="4"/>
  <c r="N39" i="4"/>
  <c r="O39" i="4" s="1"/>
  <c r="P38" i="4"/>
  <c r="N38" i="4"/>
  <c r="O38" i="4" s="1"/>
  <c r="P37" i="4"/>
  <c r="N37" i="4"/>
  <c r="O37" i="4" s="1"/>
  <c r="P36" i="4"/>
  <c r="N36" i="4"/>
  <c r="O36" i="4" s="1"/>
  <c r="P35" i="4"/>
  <c r="N35" i="4"/>
  <c r="O35" i="4" s="1"/>
  <c r="P34" i="4"/>
  <c r="N34" i="4"/>
  <c r="O34" i="4" s="1"/>
  <c r="P33" i="4"/>
  <c r="N33" i="4"/>
  <c r="O33" i="4" s="1"/>
  <c r="P32" i="4"/>
  <c r="N32" i="4"/>
  <c r="O32" i="4" s="1"/>
  <c r="P31" i="4"/>
  <c r="N31" i="4"/>
  <c r="O31" i="4" s="1"/>
  <c r="P30" i="4"/>
  <c r="N30" i="4"/>
  <c r="O30" i="4" s="1"/>
  <c r="P29" i="4"/>
  <c r="N29" i="4"/>
  <c r="O29" i="4" s="1"/>
  <c r="P28" i="4"/>
  <c r="N28" i="4"/>
  <c r="P27" i="4"/>
  <c r="N27" i="4"/>
  <c r="O27" i="4" s="1"/>
  <c r="P26" i="4"/>
  <c r="N26" i="4"/>
  <c r="O26" i="4" s="1"/>
  <c r="P25" i="4"/>
  <c r="N25" i="4"/>
  <c r="O25" i="4" s="1"/>
  <c r="P24" i="4"/>
  <c r="N24" i="4"/>
  <c r="O24" i="4" s="1"/>
  <c r="P23" i="4"/>
  <c r="N23" i="4"/>
  <c r="O23" i="4" s="1"/>
  <c r="P22" i="4"/>
  <c r="N22" i="4"/>
  <c r="O22" i="4" s="1"/>
  <c r="P21" i="4"/>
  <c r="N21" i="4"/>
  <c r="O21" i="4" s="1"/>
  <c r="P20" i="4"/>
  <c r="N20" i="4"/>
  <c r="O20" i="4" s="1"/>
  <c r="P19" i="4"/>
  <c r="N19" i="4"/>
  <c r="O19" i="4" s="1"/>
  <c r="P18" i="4"/>
  <c r="N18" i="4"/>
  <c r="O18" i="4" s="1"/>
  <c r="P17" i="4"/>
  <c r="N17" i="4"/>
  <c r="O17" i="4" s="1"/>
  <c r="P16" i="4"/>
  <c r="N16" i="4"/>
  <c r="O16" i="4" s="1"/>
  <c r="P15" i="4"/>
  <c r="N15" i="4"/>
  <c r="O15" i="4" s="1"/>
  <c r="P14" i="4"/>
  <c r="N14" i="4"/>
  <c r="O14" i="4" s="1"/>
  <c r="P13" i="4"/>
  <c r="N13" i="4"/>
  <c r="O13" i="4" s="1"/>
  <c r="P12" i="4"/>
  <c r="N12" i="4"/>
  <c r="P11" i="4"/>
  <c r="N11" i="4"/>
  <c r="O11" i="4" s="1"/>
  <c r="N48" i="3"/>
  <c r="N47" i="3"/>
  <c r="L47" i="3"/>
  <c r="M47" i="3" s="1"/>
  <c r="N46" i="3"/>
  <c r="L46" i="3"/>
  <c r="M46" i="3" s="1"/>
  <c r="N45" i="3"/>
  <c r="L45" i="3"/>
  <c r="M45" i="3" s="1"/>
  <c r="N44" i="3"/>
  <c r="M44" i="3"/>
  <c r="L44" i="3"/>
  <c r="N43" i="3"/>
  <c r="L43" i="3"/>
  <c r="M43" i="3" s="1"/>
  <c r="N42" i="3"/>
  <c r="M42" i="3"/>
  <c r="L42" i="3"/>
  <c r="N41" i="3"/>
  <c r="L41" i="3"/>
  <c r="M41" i="3" s="1"/>
  <c r="N40" i="3"/>
  <c r="M40" i="3"/>
  <c r="L40" i="3"/>
  <c r="N39" i="3"/>
  <c r="L39" i="3"/>
  <c r="M39" i="3" s="1"/>
  <c r="N38" i="3"/>
  <c r="L38" i="3"/>
  <c r="M38" i="3" s="1"/>
  <c r="N37" i="3"/>
  <c r="L37" i="3"/>
  <c r="M37" i="3" s="1"/>
  <c r="N36" i="3"/>
  <c r="M36" i="3"/>
  <c r="L36" i="3"/>
  <c r="N35" i="3"/>
  <c r="L35" i="3"/>
  <c r="M35" i="3" s="1"/>
  <c r="N34" i="3"/>
  <c r="M34" i="3"/>
  <c r="L34" i="3"/>
  <c r="N33" i="3"/>
  <c r="L33" i="3"/>
  <c r="M33" i="3" s="1"/>
  <c r="N32" i="3"/>
  <c r="M32" i="3"/>
  <c r="L32" i="3"/>
  <c r="N31" i="3"/>
  <c r="L31" i="3"/>
  <c r="M31" i="3" s="1"/>
  <c r="N30" i="3"/>
  <c r="L30" i="3"/>
  <c r="M30" i="3" s="1"/>
  <c r="N29" i="3"/>
  <c r="L29" i="3"/>
  <c r="M29" i="3" s="1"/>
  <c r="N28" i="3"/>
  <c r="M28" i="3"/>
  <c r="L28" i="3"/>
  <c r="N27" i="3"/>
  <c r="L27" i="3"/>
  <c r="M27" i="3" s="1"/>
  <c r="N26" i="3"/>
  <c r="M26" i="3"/>
  <c r="L26" i="3"/>
  <c r="N25" i="3"/>
  <c r="L25" i="3"/>
  <c r="M25" i="3" s="1"/>
  <c r="N24" i="3"/>
  <c r="M24" i="3"/>
  <c r="L24" i="3"/>
  <c r="N23" i="3"/>
  <c r="L23" i="3"/>
  <c r="M23" i="3" s="1"/>
  <c r="N22" i="3"/>
  <c r="L22" i="3"/>
  <c r="M22" i="3" s="1"/>
  <c r="N21" i="3"/>
  <c r="L21" i="3"/>
  <c r="M21" i="3" s="1"/>
  <c r="N20" i="3"/>
  <c r="M20" i="3"/>
  <c r="L20" i="3"/>
  <c r="N19" i="3"/>
  <c r="L19" i="3"/>
  <c r="M19" i="3" s="1"/>
  <c r="N18" i="3"/>
  <c r="M18" i="3"/>
  <c r="L18" i="3"/>
  <c r="N17" i="3"/>
  <c r="L17" i="3"/>
  <c r="M17" i="3" s="1"/>
  <c r="N16" i="3"/>
  <c r="M16" i="3"/>
  <c r="L16" i="3"/>
  <c r="N15" i="3"/>
  <c r="L15" i="3"/>
  <c r="M15" i="3" s="1"/>
  <c r="N14" i="3"/>
  <c r="L14" i="3"/>
  <c r="M14" i="3" s="1"/>
  <c r="N13" i="3"/>
  <c r="L13" i="3"/>
  <c r="M13" i="3" s="1"/>
  <c r="N12" i="3"/>
  <c r="M12" i="3"/>
  <c r="L12" i="3"/>
  <c r="N11" i="3"/>
  <c r="L11" i="3"/>
  <c r="L48" i="3" s="1"/>
  <c r="M48" i="3" s="1"/>
  <c r="R48" i="2"/>
  <c r="Q48" i="2"/>
  <c r="P48" i="2"/>
  <c r="R47" i="2"/>
  <c r="Q47" i="2"/>
  <c r="P47" i="2"/>
  <c r="R46" i="2"/>
  <c r="P46" i="2"/>
  <c r="Q46" i="2" s="1"/>
  <c r="R45" i="2"/>
  <c r="P45" i="2"/>
  <c r="Q45" i="2" s="1"/>
  <c r="R44" i="2"/>
  <c r="P44" i="2"/>
  <c r="Q44" i="2" s="1"/>
  <c r="R43" i="2"/>
  <c r="P43" i="2"/>
  <c r="Q43" i="2" s="1"/>
  <c r="R42" i="2"/>
  <c r="P42" i="2"/>
  <c r="Q42" i="2" s="1"/>
  <c r="R41" i="2"/>
  <c r="P41" i="2"/>
  <c r="Q41" i="2" s="1"/>
  <c r="R40" i="2"/>
  <c r="Q40" i="2"/>
  <c r="P40" i="2"/>
  <c r="R39" i="2"/>
  <c r="Q39" i="2"/>
  <c r="P39" i="2"/>
  <c r="R38" i="2"/>
  <c r="P38" i="2"/>
  <c r="Q38" i="2" s="1"/>
  <c r="R37" i="2"/>
  <c r="P37" i="2"/>
  <c r="Q37" i="2" s="1"/>
  <c r="R36" i="2"/>
  <c r="P36" i="2"/>
  <c r="Q36" i="2" s="1"/>
  <c r="R35" i="2"/>
  <c r="P35" i="2"/>
  <c r="Q35" i="2" s="1"/>
  <c r="R34" i="2"/>
  <c r="P34" i="2"/>
  <c r="Q34" i="2" s="1"/>
  <c r="R33" i="2"/>
  <c r="P33" i="2"/>
  <c r="Q33" i="2" s="1"/>
  <c r="R32" i="2"/>
  <c r="Q32" i="2"/>
  <c r="P32" i="2"/>
  <c r="R31" i="2"/>
  <c r="Q31" i="2"/>
  <c r="P31" i="2"/>
  <c r="R30" i="2"/>
  <c r="P30" i="2"/>
  <c r="Q30" i="2" s="1"/>
  <c r="R29" i="2"/>
  <c r="P29" i="2"/>
  <c r="Q29" i="2" s="1"/>
  <c r="R28" i="2"/>
  <c r="P28" i="2"/>
  <c r="Q28" i="2" s="1"/>
  <c r="R27" i="2"/>
  <c r="P27" i="2"/>
  <c r="Q27" i="2" s="1"/>
  <c r="R26" i="2"/>
  <c r="P26" i="2"/>
  <c r="Q26" i="2" s="1"/>
  <c r="R25" i="2"/>
  <c r="P25" i="2"/>
  <c r="Q25" i="2" s="1"/>
  <c r="R24" i="2"/>
  <c r="Q24" i="2"/>
  <c r="P24" i="2"/>
  <c r="R23" i="2"/>
  <c r="Q23" i="2"/>
  <c r="P23" i="2"/>
  <c r="R22" i="2"/>
  <c r="P22" i="2"/>
  <c r="Q22" i="2" s="1"/>
  <c r="R21" i="2"/>
  <c r="P21" i="2"/>
  <c r="Q21" i="2" s="1"/>
  <c r="R20" i="2"/>
  <c r="P20" i="2"/>
  <c r="Q20" i="2" s="1"/>
  <c r="R19" i="2"/>
  <c r="P19" i="2"/>
  <c r="Q19" i="2" s="1"/>
  <c r="R18" i="2"/>
  <c r="P18" i="2"/>
  <c r="Q18" i="2" s="1"/>
  <c r="R17" i="2"/>
  <c r="P17" i="2"/>
  <c r="Q17" i="2" s="1"/>
  <c r="R16" i="2"/>
  <c r="Q16" i="2"/>
  <c r="P16" i="2"/>
  <c r="R15" i="2"/>
  <c r="Q15" i="2"/>
  <c r="P15" i="2"/>
  <c r="R14" i="2"/>
  <c r="P14" i="2"/>
  <c r="Q14" i="2" s="1"/>
  <c r="R13" i="2"/>
  <c r="P13" i="2"/>
  <c r="Q13" i="2" s="1"/>
  <c r="R12" i="2"/>
  <c r="P12" i="2"/>
  <c r="Q12" i="2" s="1"/>
  <c r="R11" i="2"/>
  <c r="P11" i="2"/>
  <c r="Q11" i="2" s="1"/>
  <c r="R19" i="1"/>
  <c r="R18" i="1"/>
  <c r="Q18" i="1"/>
  <c r="P18" i="1"/>
  <c r="R17" i="1"/>
  <c r="P17" i="1"/>
  <c r="Q17" i="1" s="1"/>
  <c r="R16" i="1"/>
  <c r="P16" i="1"/>
  <c r="Q16" i="1" s="1"/>
  <c r="R15" i="1"/>
  <c r="P15" i="1"/>
  <c r="Q15" i="1" s="1"/>
  <c r="R14" i="1"/>
  <c r="Q14" i="1"/>
  <c r="P14" i="1"/>
  <c r="R13" i="1"/>
  <c r="P13" i="1"/>
  <c r="Q13" i="1" s="1"/>
  <c r="R12" i="1"/>
  <c r="Q12" i="1"/>
  <c r="P12" i="1"/>
  <c r="R11" i="1"/>
  <c r="P11" i="1"/>
  <c r="Q11" i="1" s="1"/>
  <c r="O198" i="4" l="1"/>
  <c r="O60" i="4"/>
  <c r="O75" i="4"/>
  <c r="O78" i="4"/>
  <c r="O140" i="4"/>
  <c r="O220" i="4"/>
  <c r="O252" i="4"/>
  <c r="O284" i="4"/>
  <c r="O316" i="4"/>
  <c r="O348" i="4"/>
  <c r="O428" i="4"/>
  <c r="O123" i="4"/>
  <c r="O126" i="4"/>
  <c r="O28" i="4"/>
  <c r="O46" i="4"/>
  <c r="O148" i="4"/>
  <c r="O203" i="4"/>
  <c r="O228" i="4"/>
  <c r="O292" i="4"/>
  <c r="O403" i="4"/>
  <c r="O12" i="4"/>
  <c r="O170" i="4"/>
  <c r="O372" i="4"/>
  <c r="M11" i="3"/>
  <c r="P19" i="1"/>
  <c r="Q19" i="1" s="1"/>
</calcChain>
</file>

<file path=xl/sharedStrings.xml><?xml version="1.0" encoding="utf-8"?>
<sst xmlns="http://schemas.openxmlformats.org/spreadsheetml/2006/main" count="660" uniqueCount="513">
  <si>
    <t>Stand:</t>
  </si>
  <si>
    <t>Vergleich der Zuweisungen und Umlagen des vorläufigen kommunalen Finanzausgleichs mit den Beträgen gemäß Modellrechnung</t>
  </si>
  <si>
    <t>Modellrechnung:</t>
  </si>
  <si>
    <t>a. Kreisfreie Städte</t>
  </si>
  <si>
    <t>Schl. Nr.</t>
  </si>
  <si>
    <t>Kreisfreie Städte</t>
  </si>
  <si>
    <t>Vergleich</t>
  </si>
  <si>
    <t>Zuweisungen für Auf-gaben des übertragenen Wirkungskreises</t>
  </si>
  <si>
    <r>
      <t>Schlüsselzuwei- sungen</t>
    </r>
    <r>
      <rPr>
        <sz val="10"/>
        <rFont val="NDSFrutiger 55 Roman"/>
      </rPr>
      <t xml:space="preserve"> für Gemein- deaufgaben</t>
    </r>
  </si>
  <si>
    <t>Finanzaus- gleichsum- lage</t>
  </si>
  <si>
    <r>
      <t>Schlüsselzuwei- sungen</t>
    </r>
    <r>
      <rPr>
        <sz val="10"/>
        <rFont val="NDSFrutiger 55 Roman"/>
      </rPr>
      <t xml:space="preserve"> für Kreisaufgaben</t>
    </r>
  </si>
  <si>
    <t>Summe</t>
  </si>
  <si>
    <t xml:space="preserve">Summe je Einwohner </t>
  </si>
  <si>
    <t>relative Verände- rung</t>
  </si>
  <si>
    <t>Anzahl</t>
  </si>
  <si>
    <t>€</t>
  </si>
  <si>
    <t xml:space="preserve">€ je EW </t>
  </si>
  <si>
    <t>%</t>
  </si>
  <si>
    <t>Insgesamt</t>
  </si>
  <si>
    <t>b. Landkreise einschl. kreisangehörige Gemeinden und Samtgemeinden</t>
  </si>
  <si>
    <t xml:space="preserve"> Landkreise (einschl. kreisangehörige Gemeinden und Samtgemeinden)</t>
  </si>
  <si>
    <t>Zuweisungen für Aufgaben des übertragenen Wirkungskreises</t>
  </si>
  <si>
    <t>Schlüsselzuwei- sungen für Gemein- deaufgaben</t>
  </si>
  <si>
    <t>Schlüsselzuwei- sungen für Kreisaufgaben</t>
  </si>
  <si>
    <t>c. Landkreise</t>
  </si>
  <si>
    <t>Landkreise</t>
  </si>
  <si>
    <r>
      <t>Schlüsselzuweisungen</t>
    </r>
    <r>
      <rPr>
        <sz val="10"/>
        <rFont val="NDSFrutiger 55 Roman"/>
      </rPr>
      <t xml:space="preserve"> für Kreisaufgaben</t>
    </r>
  </si>
  <si>
    <t>d. Kreisangehörige Gemeinden und Samtgemeinden</t>
  </si>
  <si>
    <t xml:space="preserve"> Kreisangehörige Gemeinden und Samtgemeinden</t>
  </si>
  <si>
    <t>Landkreis Gifhorn</t>
  </si>
  <si>
    <t>Aufteilungsverhältnis: 50,9 % Schlüsselzuweisungen für Gemeindeaufgaben, 49,1 % Schlüsselzuweisungen für Kreisaufgaben</t>
  </si>
  <si>
    <t>Bedarfsansatz für Kreisschlüsselzuweisungen: Einwohner 64,9 %, Soziallasten 25,0 %, Fläche 10,1 %</t>
  </si>
  <si>
    <t xml:space="preserve"> </t>
  </si>
  <si>
    <t>Zahl der Einwohner1) am 30.6.2025</t>
  </si>
  <si>
    <t>Braunschweig,Stadt</t>
  </si>
  <si>
    <t>Salzgitter,Stadt</t>
  </si>
  <si>
    <t>Wolfsburg,Stadt</t>
  </si>
  <si>
    <t>Delmenhorst,Stadt</t>
  </si>
  <si>
    <t>Emden,Stadt</t>
  </si>
  <si>
    <t>Oldenburg (Oldb),Stadt</t>
  </si>
  <si>
    <t>Osnabrück,Stadt</t>
  </si>
  <si>
    <t>Wilhelmshaven,Stadt</t>
  </si>
  <si>
    <t>1) Einwohnerzahl vom 30.6.2025 (einschl. Erhöhungen um nichtkaserniertes Personal der Stationierungsstreitkräfte).</t>
  </si>
  <si>
    <t>Gifhorn</t>
  </si>
  <si>
    <t>Goslar</t>
  </si>
  <si>
    <t>Helmstedt</t>
  </si>
  <si>
    <t>Northeim</t>
  </si>
  <si>
    <t>Peine</t>
  </si>
  <si>
    <t>Wolfenbüttel</t>
  </si>
  <si>
    <t>Göttingen</t>
  </si>
  <si>
    <t>Region 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</si>
  <si>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</si>
  <si>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</si>
  <si>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</si>
  <si>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</si>
  <si>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</si>
  <si>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</si>
  <si>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</si>
  <si>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</si>
  <si>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Harburg</t>
  </si>
  <si>
    <t>Lüchow-Dannenberg</t>
  </si>
  <si>
    <t>Lüneburg</t>
  </si>
  <si>
    <t>Osterholz</t>
  </si>
  <si>
    <t>Rotenburg (Wümme)</t>
  </si>
  <si>
    <t>Heidekreis</t>
  </si>
  <si>
    <t>Stade</t>
  </si>
  <si>
    <t>Uelzen</t>
  </si>
  <si>
    <t>Verden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</si>
  <si>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</si>
  <si>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</si>
  <si>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</si>
  <si>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</si>
  <si>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</si>
  <si>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</si>
  <si>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</si>
  <si>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Oldenburg</t>
  </si>
  <si>
    <t>Osnabrück</t>
  </si>
  <si>
    <t>Vechta</t>
  </si>
  <si>
    <t>Wesermarsch</t>
  </si>
  <si>
    <t>Wittmund</t>
  </si>
  <si>
    <t>1) Einwohnerzahl vom 30.6.2025 (einschl. Erhöhungen um nichtkaserniertes Personal der Stationierungsstreitkräfte). - Die Schlüsselzuweisungen für Kreisaufgaben an die Stadt Göttingen sind in den Beträgen enthalten.</t>
  </si>
  <si>
    <t>Gifhorn,Stadt</t>
  </si>
  <si>
    <t>Sassenburg</t>
  </si>
  <si>
    <t>Wittingen,Stadt</t>
  </si>
  <si>
    <t>Boldecker Land</t>
  </si>
  <si>
    <t>Brome</t>
  </si>
  <si>
    <t>Hankensbüttel</t>
  </si>
  <si>
    <t>Isenbüttel</t>
  </si>
  <si>
    <t>Meinersen</t>
  </si>
  <si>
    <t>Papenteich</t>
  </si>
  <si>
    <t>Wesendorf</t>
  </si>
  <si>
    <t>Bad Harzburg,Stadt</t>
  </si>
  <si>
    <t>Liebenburg</t>
  </si>
  <si>
    <t>Seesen,Stadt</t>
  </si>
  <si>
    <t>Braunlage,Stadt</t>
  </si>
  <si>
    <t>Goslar,Stadt</t>
  </si>
  <si>
    <t>Clausthal-Zellerfeld, Berg- und Universitätsstadt</t>
  </si>
  <si>
    <t>Langelsheim,Stadt</t>
  </si>
  <si>
    <t>Landkreis  Goslar</t>
  </si>
  <si>
    <t>Helmstedt, Stadt</t>
  </si>
  <si>
    <t>Königslutter am Elm,Stadt</t>
  </si>
  <si>
    <t>Lehre</t>
  </si>
  <si>
    <t>Schöningen,Stadt</t>
  </si>
  <si>
    <t>Grasleben</t>
  </si>
  <si>
    <t>Heeseberg</t>
  </si>
  <si>
    <t>Nord-Elm</t>
  </si>
  <si>
    <t>Velpke</t>
  </si>
  <si>
    <t>Landkreis  Helmstedt</t>
  </si>
  <si>
    <t>Bad Gandersheim,Stadt</t>
  </si>
  <si>
    <t>Bodenfelde,Flecken</t>
  </si>
  <si>
    <t>Dassel,Stadt</t>
  </si>
  <si>
    <t>Hardegsen,Stadt</t>
  </si>
  <si>
    <t>Kalefeld</t>
  </si>
  <si>
    <t>Katlenburg-Lindau</t>
  </si>
  <si>
    <t>Moringen,Stadt</t>
  </si>
  <si>
    <t>Nörten-Hardenberg,Flecken</t>
  </si>
  <si>
    <t>Northeim,Stadt</t>
  </si>
  <si>
    <t>Uslar,Stadt</t>
  </si>
  <si>
    <t>Einbeck,Stadt</t>
  </si>
  <si>
    <t>Landkreis  Northeim</t>
  </si>
  <si>
    <t>Edemissen</t>
  </si>
  <si>
    <t>Hohenhameln</t>
  </si>
  <si>
    <t>Lengede</t>
  </si>
  <si>
    <t>Peine,Stadt</t>
  </si>
  <si>
    <t>Vechelde</t>
  </si>
  <si>
    <t>Wendeburg</t>
  </si>
  <si>
    <t>Ilsede</t>
  </si>
  <si>
    <t>Landkreis  Peine</t>
  </si>
  <si>
    <t>Cremlingen</t>
  </si>
  <si>
    <t>Wolfenbüttel,Stadt</t>
  </si>
  <si>
    <t>Schladen-Werla</t>
  </si>
  <si>
    <t>Baddeckenstedt</t>
  </si>
  <si>
    <t>Oderwald</t>
  </si>
  <si>
    <t>Sickte</t>
  </si>
  <si>
    <t>Elm-Asse</t>
  </si>
  <si>
    <t>Landkreis  Wolfenbüttel</t>
  </si>
  <si>
    <t>Adelebsen,Flecken</t>
  </si>
  <si>
    <t>Bad Grund (Harz)</t>
  </si>
  <si>
    <t>Bad Lauterberg im Harz,Stadt</t>
  </si>
  <si>
    <t>Bad Sachsa,Stadt</t>
  </si>
  <si>
    <t>Bovenden,Flecken</t>
  </si>
  <si>
    <t>Duderstadt,Stadt</t>
  </si>
  <si>
    <t>Friedland</t>
  </si>
  <si>
    <t>Gleichen</t>
  </si>
  <si>
    <t>Göttingen,Stadt</t>
  </si>
  <si>
    <t>Hann.Münden,Stadt</t>
  </si>
  <si>
    <t>Herzberg am Harz,Stadt</t>
  </si>
  <si>
    <t>Osterode am Harz,Stadt</t>
  </si>
  <si>
    <t>Rosdorf</t>
  </si>
  <si>
    <t>Staufenberg</t>
  </si>
  <si>
    <t>Walkenried</t>
  </si>
  <si>
    <t>Dransfeld</t>
  </si>
  <si>
    <t>Gieboldehausen</t>
  </si>
  <si>
    <t>Hattorf am Harz</t>
  </si>
  <si>
    <t>Radolfshausen</t>
  </si>
  <si>
    <t>Landkreis  Göttingen</t>
  </si>
  <si>
    <t>Hannover,Landeshauptstadt</t>
  </si>
  <si>
    <t>Barsinghausen,Stadt</t>
  </si>
  <si>
    <t>Burgdorf,Stadt</t>
  </si>
  <si>
    <t>Burgwedel,Stadt</t>
  </si>
  <si>
    <t>Garbsen,Stadt</t>
  </si>
  <si>
    <t>Gehrden,Stadt</t>
  </si>
  <si>
    <t>Hemmingen,Stadt</t>
  </si>
  <si>
    <t>Isernhagen</t>
  </si>
  <si>
    <t>Laatzen,Stadt</t>
  </si>
  <si>
    <t>Langenhagen,Stadt</t>
  </si>
  <si>
    <t>Lehrte,Stadt</t>
  </si>
  <si>
    <t>Neustadt am Rbge.,Stadt</t>
  </si>
  <si>
    <t>Pattensen,Stadt</t>
  </si>
  <si>
    <t>Ronnenberg,Stadt</t>
  </si>
  <si>
    <t>Seelze,Stadt</t>
  </si>
  <si>
    <t>Sehnde,Stadt</t>
  </si>
  <si>
    <t>Springe,Stadt</t>
  </si>
  <si>
    <t>Uetze</t>
  </si>
  <si>
    <t>Wedemark</t>
  </si>
  <si>
    <t>Wennigsen (Deister)</t>
  </si>
  <si>
    <t>Wunstorf,Stadt</t>
  </si>
  <si>
    <t>Landkreis  Region Hannover</t>
  </si>
  <si>
    <t>Bassum,Stadt</t>
  </si>
  <si>
    <t>Diepholz,Stadt</t>
  </si>
  <si>
    <t>Stuhr</t>
  </si>
  <si>
    <t>Sulingen,Stadt</t>
  </si>
  <si>
    <t>Syke,Stadt</t>
  </si>
  <si>
    <t>Twistringen,Stadt</t>
  </si>
  <si>
    <t>Wagenfeld</t>
  </si>
  <si>
    <t>Weyhe</t>
  </si>
  <si>
    <t>"Altes Amt Lemförde"</t>
  </si>
  <si>
    <t>Barnstorf</t>
  </si>
  <si>
    <t>Bruchhausen-Vilsen</t>
  </si>
  <si>
    <t>Kirchdorf</t>
  </si>
  <si>
    <t>Rehden</t>
  </si>
  <si>
    <t>Schwaförden</t>
  </si>
  <si>
    <t>Siedenburg</t>
  </si>
  <si>
    <t>Landkreis  Diepholz</t>
  </si>
  <si>
    <t>Aerzen,Flecken</t>
  </si>
  <si>
    <t>Bad Münder am Deister,Stadt</t>
  </si>
  <si>
    <t>Bad Pyrmont,Stadt</t>
  </si>
  <si>
    <t>Coppenbrügge,Flecken</t>
  </si>
  <si>
    <t>Emmerthal</t>
  </si>
  <si>
    <t>Hameln,Stadt</t>
  </si>
  <si>
    <t>Hessisch Oldendorf,Stadt</t>
  </si>
  <si>
    <t>Salzhemmendorf,Flecken</t>
  </si>
  <si>
    <t>Landkreis  Hameln-Pyrmont</t>
  </si>
  <si>
    <t>Alfeld (Leine),Stadt</t>
  </si>
  <si>
    <t>Algermissen</t>
  </si>
  <si>
    <t>Bad Salzdetfurth,Stadt</t>
  </si>
  <si>
    <t>Bockenem,Stadt</t>
  </si>
  <si>
    <t>Diekholzen</t>
  </si>
  <si>
    <t>Elze,Stadt</t>
  </si>
  <si>
    <t>Giesen</t>
  </si>
  <si>
    <t>Harsum</t>
  </si>
  <si>
    <t>Hildesheim,Stadt</t>
  </si>
  <si>
    <t>Holle</t>
  </si>
  <si>
    <t>Nordstemmen</t>
  </si>
  <si>
    <t>Sarstedt,Stadt</t>
  </si>
  <si>
    <t>Schellerten</t>
  </si>
  <si>
    <t>Söhlde</t>
  </si>
  <si>
    <t>Freden (Leine)</t>
  </si>
  <si>
    <t>Lamspringe</t>
  </si>
  <si>
    <t>Sibbesse</t>
  </si>
  <si>
    <t>Leinebergland</t>
  </si>
  <si>
    <t>Landkreis  Hildesheim</t>
  </si>
  <si>
    <t>Delligsen,Flecken</t>
  </si>
  <si>
    <t>Holzminden,Stadt</t>
  </si>
  <si>
    <t>Bevern</t>
  </si>
  <si>
    <t>Boffzen</t>
  </si>
  <si>
    <t>Bodenwerder-Polle</t>
  </si>
  <si>
    <t>Eschershausen-Stadtoldendorf</t>
  </si>
  <si>
    <t>Landkreis  Holzminden</t>
  </si>
  <si>
    <t>Nienburg (Weser),Stadt</t>
  </si>
  <si>
    <t>Rehburg-Loccum,Stadt</t>
  </si>
  <si>
    <t>Steyerberg,Flecken</t>
  </si>
  <si>
    <t>Heemsen</t>
  </si>
  <si>
    <t>Weser-Aue</t>
  </si>
  <si>
    <t>Steimbke</t>
  </si>
  <si>
    <t>Uchte</t>
  </si>
  <si>
    <t>Grafschaft Hoya</t>
  </si>
  <si>
    <t>Mittelweser</t>
  </si>
  <si>
    <t>Landkreis  Nienburg (Weser)</t>
  </si>
  <si>
    <t>Auetal</t>
  </si>
  <si>
    <t>Bückeburg,Stadt</t>
  </si>
  <si>
    <t>Obernkirchen,Stadt</t>
  </si>
  <si>
    <t>Rinteln,Stadt</t>
  </si>
  <si>
    <t>Stadthagen,Stadt</t>
  </si>
  <si>
    <t>Eilsen</t>
  </si>
  <si>
    <t>Lindhorst</t>
  </si>
  <si>
    <t>Nenndorf</t>
  </si>
  <si>
    <t>Niedernwöhren</t>
  </si>
  <si>
    <t>Nienstädt</t>
  </si>
  <si>
    <t>Rodenberg</t>
  </si>
  <si>
    <t>Sachsenhagen</t>
  </si>
  <si>
    <t>Landkreis  Schaumburg</t>
  </si>
  <si>
    <t>Bergen,Stadt</t>
  </si>
  <si>
    <t>Celle,Stadt</t>
  </si>
  <si>
    <t>Faßberg</t>
  </si>
  <si>
    <t>Hambühren</t>
  </si>
  <si>
    <t>Wietze</t>
  </si>
  <si>
    <t>Winsen (Aller)</t>
  </si>
  <si>
    <t>Eschede</t>
  </si>
  <si>
    <t>Südheide</t>
  </si>
  <si>
    <t>Flotwedel</t>
  </si>
  <si>
    <t>Lachendorf</t>
  </si>
  <si>
    <t>Wathlingen</t>
  </si>
  <si>
    <t>Landkreis  Celle</t>
  </si>
  <si>
    <t>Cuxhaven,Stadt</t>
  </si>
  <si>
    <t>Loxstedt</t>
  </si>
  <si>
    <t>Schiffdorf</t>
  </si>
  <si>
    <t>Beverstedt</t>
  </si>
  <si>
    <t>Hagen im Bremischen</t>
  </si>
  <si>
    <t>Wurster Nordseeküste</t>
  </si>
  <si>
    <t>Geestland</t>
  </si>
  <si>
    <t>Börde Lamstedt</t>
  </si>
  <si>
    <t>Hemmoor</t>
  </si>
  <si>
    <t>Land Hadeln</t>
  </si>
  <si>
    <t>Landkreis  Cuxhaven</t>
  </si>
  <si>
    <t>Buchholz in der Nordheide,Stadt</t>
  </si>
  <si>
    <t>Neu Wulmstorf</t>
  </si>
  <si>
    <t>Rosengarten</t>
  </si>
  <si>
    <t>Seevetal</t>
  </si>
  <si>
    <t>Stelle</t>
  </si>
  <si>
    <t>Winsen (Luhe),Stadt</t>
  </si>
  <si>
    <t>Elbmarsch</t>
  </si>
  <si>
    <t>Hanstedt</t>
  </si>
  <si>
    <t>Hollenstedt</t>
  </si>
  <si>
    <t>Jesteburg</t>
  </si>
  <si>
    <t>Salzhausen</t>
  </si>
  <si>
    <t>Tostedt</t>
  </si>
  <si>
    <t>Landkreis  Harburg</t>
  </si>
  <si>
    <t>Gartow</t>
  </si>
  <si>
    <t>Elbtalaue</t>
  </si>
  <si>
    <t>Lüchow (Wendland)</t>
  </si>
  <si>
    <t>Landkreis  Lüchow-Dannenberg</t>
  </si>
  <si>
    <t>Adendorf</t>
  </si>
  <si>
    <t>Bleckede,Stadt</t>
  </si>
  <si>
    <t>Lüneburg,Hansestadt</t>
  </si>
  <si>
    <t>Amt Neuhaus</t>
  </si>
  <si>
    <t>Amelinghausen</t>
  </si>
  <si>
    <t>Bardowick</t>
  </si>
  <si>
    <t>Dahlenburg</t>
  </si>
  <si>
    <t>Gellersen</t>
  </si>
  <si>
    <t>Ilmenau</t>
  </si>
  <si>
    <t>Ostheide</t>
  </si>
  <si>
    <t>Scharnebeck</t>
  </si>
  <si>
    <t>Landkreis  Lüneburg</t>
  </si>
  <si>
    <t>Grasberg</t>
  </si>
  <si>
    <t>Lilienthal</t>
  </si>
  <si>
    <t>Osterholz-Scharmbeck,Stadt</t>
  </si>
  <si>
    <t>Ritterhude</t>
  </si>
  <si>
    <t>Schwanewede</t>
  </si>
  <si>
    <t>Worpswede</t>
  </si>
  <si>
    <t>Hambergen</t>
  </si>
  <si>
    <t>Landkreis  Osterholz</t>
  </si>
  <si>
    <t>Bremervörde,Stadt</t>
  </si>
  <si>
    <t>Gnarrenburg</t>
  </si>
  <si>
    <t>Rotenburg (Wümme),Stadt</t>
  </si>
  <si>
    <t>Scheeßel</t>
  </si>
  <si>
    <t>Visselhövede,Stadt</t>
  </si>
  <si>
    <t>Bothel</t>
  </si>
  <si>
    <t>Fintel</t>
  </si>
  <si>
    <t>Geestequelle</t>
  </si>
  <si>
    <t>Selsingen</t>
  </si>
  <si>
    <t>Sittensen</t>
  </si>
  <si>
    <t>Sottrum</t>
  </si>
  <si>
    <t>Tarmstedt</t>
  </si>
  <si>
    <t>Zeven</t>
  </si>
  <si>
    <t>Landkreis  Rotenburg (Wümme)</t>
  </si>
  <si>
    <t>Bispingen</t>
  </si>
  <si>
    <t>Bad Fallingbostel,Stadt</t>
  </si>
  <si>
    <t>Munster,Stadt</t>
  </si>
  <si>
    <t>Neuenkirchen</t>
  </si>
  <si>
    <t>Schneverdingen,Stadt</t>
  </si>
  <si>
    <t>Soltau,Stadt</t>
  </si>
  <si>
    <t>Walsrode, Stadt</t>
  </si>
  <si>
    <t>Wietzendorf</t>
  </si>
  <si>
    <t>Ahlden</t>
  </si>
  <si>
    <t>Rethem (Aller)</t>
  </si>
  <si>
    <t>Schwarmstedt</t>
  </si>
  <si>
    <t>Landkreis  Heidekreis</t>
  </si>
  <si>
    <t>Buxtehude,Hansestadt</t>
  </si>
  <si>
    <t>Drochtersen</t>
  </si>
  <si>
    <t>Jork</t>
  </si>
  <si>
    <t>Stade,Hansestadt</t>
  </si>
  <si>
    <t>Apensen</t>
  </si>
  <si>
    <t>Fredenbeck</t>
  </si>
  <si>
    <t>Harsefeld</t>
  </si>
  <si>
    <t>Horneburg</t>
  </si>
  <si>
    <t>Lühe</t>
  </si>
  <si>
    <t>Nordkehdingen</t>
  </si>
  <si>
    <t>Oldendorf-Himmelpforten</t>
  </si>
  <si>
    <t>Landkreis  Stade</t>
  </si>
  <si>
    <t>Bienenbüttel</t>
  </si>
  <si>
    <t>Uelzen,Stadt</t>
  </si>
  <si>
    <t>Rosche</t>
  </si>
  <si>
    <t>Suderburg</t>
  </si>
  <si>
    <t>Bevensen-Ebstorf</t>
  </si>
  <si>
    <t>Aue</t>
  </si>
  <si>
    <t>Landkreis  Uelzen</t>
  </si>
  <si>
    <t>Achim,Stadt</t>
  </si>
  <si>
    <t>Dörverden</t>
  </si>
  <si>
    <t>Kirchlinteln</t>
  </si>
  <si>
    <t>Langwedel,Flecken</t>
  </si>
  <si>
    <t>Ottersberg,Flecken</t>
  </si>
  <si>
    <t>Oyten</t>
  </si>
  <si>
    <t>Verden (Aller),Stadt</t>
  </si>
  <si>
    <t>Thedinghausen</t>
  </si>
  <si>
    <t>Landkreis  Verden</t>
  </si>
  <si>
    <t>Apen</t>
  </si>
  <si>
    <t>Bad Zwischenahn</t>
  </si>
  <si>
    <t>Edewecht</t>
  </si>
  <si>
    <t>Rastede</t>
  </si>
  <si>
    <t>Westerstede,Stadt</t>
  </si>
  <si>
    <t>Wiefelstede</t>
  </si>
  <si>
    <t>Landkreis  Ammerland</t>
  </si>
  <si>
    <t>Aurich,Stadt</t>
  </si>
  <si>
    <t>Baltrum</t>
  </si>
  <si>
    <t>Großefehn</t>
  </si>
  <si>
    <t>Großheide</t>
  </si>
  <si>
    <t>Hinte</t>
  </si>
  <si>
    <t>Ihlow</t>
  </si>
  <si>
    <t>Juist,Inselgemeinde</t>
  </si>
  <si>
    <t>Krummhörn</t>
  </si>
  <si>
    <t>Norden,Stadt</t>
  </si>
  <si>
    <t>Norderney,Stadt</t>
  </si>
  <si>
    <t>Südbrookmerland</t>
  </si>
  <si>
    <t>Wiesmoor,Stadt</t>
  </si>
  <si>
    <t>Dornum</t>
  </si>
  <si>
    <t>Brookmerland</t>
  </si>
  <si>
    <t>Hage</t>
  </si>
  <si>
    <t>Landkreis  Aurich</t>
  </si>
  <si>
    <t>Barßel</t>
  </si>
  <si>
    <t>Bösel</t>
  </si>
  <si>
    <t>Cappeln (Oldenburg)</t>
  </si>
  <si>
    <t>Cloppenburg,Stadt</t>
  </si>
  <si>
    <t>Emstek</t>
  </si>
  <si>
    <t>Essen (Oldenburg)</t>
  </si>
  <si>
    <t>Friesoythe,Stadt</t>
  </si>
  <si>
    <t>Garrel</t>
  </si>
  <si>
    <t>Lastrup</t>
  </si>
  <si>
    <t>Lindern (Oldenburg)</t>
  </si>
  <si>
    <t>Löningen,Stadt</t>
  </si>
  <si>
    <t>Molbergen</t>
  </si>
  <si>
    <t>Saterland</t>
  </si>
  <si>
    <t>Landkreis  Cloppenburg</t>
  </si>
  <si>
    <t>Emsbüren</t>
  </si>
  <si>
    <t>Geeste</t>
  </si>
  <si>
    <t>Haren (Ems),Stadt</t>
  </si>
  <si>
    <t>Haselünne,Stadt</t>
  </si>
  <si>
    <t>Lingen (Ems),Stadt</t>
  </si>
  <si>
    <t>Meppen,Stadt</t>
  </si>
  <si>
    <t>Papenburg,Stadt</t>
  </si>
  <si>
    <t>Rhede (Ems)</t>
  </si>
  <si>
    <t>Salzbergen</t>
  </si>
  <si>
    <t>Twist</t>
  </si>
  <si>
    <t>Dörpen</t>
  </si>
  <si>
    <t>Freren</t>
  </si>
  <si>
    <t>Herzlake</t>
  </si>
  <si>
    <t>Lathen</t>
  </si>
  <si>
    <t>Lengerich</t>
  </si>
  <si>
    <t>Nordhümmling</t>
  </si>
  <si>
    <t>Sögel</t>
  </si>
  <si>
    <t>Spelle</t>
  </si>
  <si>
    <t>Werlte</t>
  </si>
  <si>
    <t>Landkreis  Emsland</t>
  </si>
  <si>
    <t>Jever,Stadt</t>
  </si>
  <si>
    <t>Sande</t>
  </si>
  <si>
    <t>Schortens,Stadt</t>
  </si>
  <si>
    <t>Wangerland</t>
  </si>
  <si>
    <t>Wangerooge,Nordseebad</t>
  </si>
  <si>
    <t>Bockhorn</t>
  </si>
  <si>
    <t>Varel,Stadt</t>
  </si>
  <si>
    <t>Zetel</t>
  </si>
  <si>
    <t>Landkreis  Friesland</t>
  </si>
  <si>
    <t>Bad Bentheim,Stadt</t>
  </si>
  <si>
    <t>Nordhorn,Stadt</t>
  </si>
  <si>
    <t>Wietmarschen</t>
  </si>
  <si>
    <t>Emlichheim</t>
  </si>
  <si>
    <t>Neuenhaus</t>
  </si>
  <si>
    <t>Schüttorf</t>
  </si>
  <si>
    <t>Uelsen</t>
  </si>
  <si>
    <t>Landkreis  Grafschaft Bentheim</t>
  </si>
  <si>
    <t>Borkum,Stadt</t>
  </si>
  <si>
    <t>Jemgum</t>
  </si>
  <si>
    <t>Leer (Ostfr.),Stadt</t>
  </si>
  <si>
    <t>Moormerland</t>
  </si>
  <si>
    <t>Ostrhauderfehn</t>
  </si>
  <si>
    <t>Rhauderfehn</t>
  </si>
  <si>
    <t>Uplengen</t>
  </si>
  <si>
    <t>Weener,Stadt</t>
  </si>
  <si>
    <t>Westoverledingen</t>
  </si>
  <si>
    <t>Bunde</t>
  </si>
  <si>
    <t>Hesel</t>
  </si>
  <si>
    <t>Jümme</t>
  </si>
  <si>
    <t>Landkreis  Leer</t>
  </si>
  <si>
    <t>Dötlingen</t>
  </si>
  <si>
    <t>Ganderkesee</t>
  </si>
  <si>
    <t>Großenkneten</t>
  </si>
  <si>
    <t>Hatten</t>
  </si>
  <si>
    <t>Hude (Oldb)</t>
  </si>
  <si>
    <t>Wardenburg</t>
  </si>
  <si>
    <t>Wildeshausen,Stadt</t>
  </si>
  <si>
    <t>Harpstedt</t>
  </si>
  <si>
    <t>Landkreis  Oldenburg</t>
  </si>
  <si>
    <t>Bad Essen</t>
  </si>
  <si>
    <t>Bad Iburg,Stadt</t>
  </si>
  <si>
    <t>Bad Laer</t>
  </si>
  <si>
    <t>Bad Rothenfelde</t>
  </si>
  <si>
    <t>Belm</t>
  </si>
  <si>
    <t>Bissendorf</t>
  </si>
  <si>
    <t>Bohmte</t>
  </si>
  <si>
    <t>Bramsche,Stadt</t>
  </si>
  <si>
    <t>Dissen am Teutoburger Wald,Stadt</t>
  </si>
  <si>
    <t>Georgsmarienhütte,Stadt</t>
  </si>
  <si>
    <t>Hagen am Teutoburger Wald</t>
  </si>
  <si>
    <t>Hasbergen</t>
  </si>
  <si>
    <t>Hilter am Teutoburger Wald</t>
  </si>
  <si>
    <t>Melle,Stadt</t>
  </si>
  <si>
    <t>Ostercappeln</t>
  </si>
  <si>
    <t>Wallenhorst</t>
  </si>
  <si>
    <t>Glandorf</t>
  </si>
  <si>
    <t>Artland</t>
  </si>
  <si>
    <t>Bersenbrück</t>
  </si>
  <si>
    <t>Fürstenau</t>
  </si>
  <si>
    <t>Landkreis  Osnabrück</t>
  </si>
  <si>
    <t>Bakum</t>
  </si>
  <si>
    <t>Damme,Stadt</t>
  </si>
  <si>
    <t>Dinklage,Stadt</t>
  </si>
  <si>
    <t>Goldenstedt</t>
  </si>
  <si>
    <t>Holdorf</t>
  </si>
  <si>
    <t>Lohne (Oldenburg),Stadt</t>
  </si>
  <si>
    <t>Neuenkirchen-Vörden</t>
  </si>
  <si>
    <t>Steinfeld (Oldenburg)</t>
  </si>
  <si>
    <t>Vechta,Stadt</t>
  </si>
  <si>
    <t>Visbek</t>
  </si>
  <si>
    <t>Landkreis  Vechta</t>
  </si>
  <si>
    <t>Berne</t>
  </si>
  <si>
    <t>Brake (Unterweser),Stadt</t>
  </si>
  <si>
    <t>Butjadingen</t>
  </si>
  <si>
    <t>Elsfleth,Stadt</t>
  </si>
  <si>
    <t>Jade</t>
  </si>
  <si>
    <t>Lemwerder</t>
  </si>
  <si>
    <t>Nordenham,Stadt</t>
  </si>
  <si>
    <t>Ovelgönne</t>
  </si>
  <si>
    <t>Stadland</t>
  </si>
  <si>
    <t>Landkreis  Wesermarsch</t>
  </si>
  <si>
    <t>Friedeburg</t>
  </si>
  <si>
    <t>Langeoog</t>
  </si>
  <si>
    <t>Spiekeroog</t>
  </si>
  <si>
    <t>Wittmund,Stadt</t>
  </si>
  <si>
    <t>Esens</t>
  </si>
  <si>
    <t>Holtriem</t>
  </si>
  <si>
    <t>Landkreis  Wittmund</t>
  </si>
  <si>
    <t>Vorläufiger kommunaler Finanzausgleich 2026 vom 19.11.2025 
nach der ab dem 01.01.2026 geltenden Rechtslage</t>
  </si>
  <si>
    <t>Modellrechnung: Vorläufiger kommunaler Finanzausgleich 2026 nach alter (bis Ende 2025 geltenden) Rechtslage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</si>
</sst>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NDSFrutiger 45 Light"/>
    </font>
    <font>
      <sz val="7"/>
      <name val="NDSFrutiger 45 Light"/>
    </font>
    <font>
      <sz val="10"/>
      <name val="NDSFrutiger 45 Light"/>
    </font>
    <font>
      <sz val="8"/>
      <name val="NDSFrutiger 45 Light"/>
    </font>
    <font>
      <sz val="12"/>
      <name val="NDSFrutiger 55 Roman"/>
    </font>
    <font>
      <sz val="10"/>
      <name val="NDSFrutiger 55 Roman"/>
    </font>
    <font>
      <sz val="10"/>
      <color indexed="17"/>
      <name val="NDSFrutiger 55 Roman"/>
    </font>
    <font>
      <sz val="8"/>
      <name val="Calibri Light"/>
      <family val="2"/>
    </font>
    <font>
      <sz val="10"/>
      <name val="Calibri Light"/>
      <family val="2"/>
    </font>
    <font>
      <sz val="10"/>
      <color indexed="17"/>
      <name val="NDSFrutiger 45 Light"/>
    </font>
    <font>
      <sz val="10"/>
      <color indexed="10"/>
      <name val="NDSFrutiger 45 Light"/>
    </font>
    <font>
      <b/>
      <sz val="10"/>
      <color indexed="17"/>
      <name val="NDSFrutiger 55 Roman"/>
    </font>
    <font>
      <b/>
      <sz val="10"/>
      <name val="NDSFrutiger 55 Roman"/>
    </font>
    <font>
      <b/>
      <sz val="10"/>
      <color indexed="10"/>
      <name val="NDSFrutiger 45 Light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0">
    <xf numFmtId="0" fontId="0" fillId="0" borderId="0" xfId="0"/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8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3" fontId="0" fillId="0" borderId="0" xfId="0" applyNumberFormat="1"/>
    <xf numFmtId="3" fontId="4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8" fillId="0" borderId="12" xfId="0" applyFont="1" applyBorder="1"/>
    <xf numFmtId="0" fontId="7" fillId="0" borderId="12" xfId="0" applyFont="1" applyBorder="1" applyAlignment="1">
      <alignment horizontal="right"/>
    </xf>
    <xf numFmtId="3" fontId="7" fillId="0" borderId="0" xfId="0" applyNumberFormat="1" applyFont="1"/>
    <xf numFmtId="2" fontId="7" fillId="0" borderId="0" xfId="0" applyNumberFormat="1" applyFont="1"/>
    <xf numFmtId="4" fontId="7" fillId="0" borderId="0" xfId="0" applyNumberFormat="1" applyFont="1"/>
    <xf numFmtId="164" fontId="7" fillId="0" borderId="0" xfId="0" applyNumberFormat="1" applyFont="1" applyAlignment="1">
      <alignment horizontal="right"/>
    </xf>
    <xf numFmtId="0" fontId="2" fillId="0" borderId="0" xfId="0" applyFont="1"/>
    <xf numFmtId="3" fontId="2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left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12" xfId="0" applyFont="1" applyBorder="1"/>
    <xf numFmtId="0" fontId="14" fillId="0" borderId="12" xfId="0" applyFont="1" applyBorder="1" applyAlignment="1">
      <alignment horizontal="right"/>
    </xf>
    <xf numFmtId="3" fontId="14" fillId="0" borderId="0" xfId="0" applyNumberFormat="1" applyFont="1"/>
    <xf numFmtId="2" fontId="14" fillId="0" borderId="0" xfId="0" applyNumberFormat="1" applyFont="1"/>
    <xf numFmtId="4" fontId="14" fillId="0" borderId="0" xfId="0" applyNumberFormat="1" applyFont="1"/>
    <xf numFmtId="164" fontId="14" fillId="0" borderId="0" xfId="0" applyNumberFormat="1" applyFont="1" applyAlignment="1">
      <alignment horizontal="right"/>
    </xf>
    <xf numFmtId="0" fontId="14" fillId="0" borderId="0" xfId="0" applyFont="1"/>
    <xf numFmtId="2" fontId="2" fillId="0" borderId="0" xfId="0" applyNumberFormat="1" applyFont="1"/>
    <xf numFmtId="0" fontId="7" fillId="0" borderId="10" xfId="0" applyFont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indent="1"/>
    </xf>
    <xf numFmtId="0" fontId="15" fillId="0" borderId="0" xfId="0" applyFont="1"/>
    <xf numFmtId="165" fontId="4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1" fillId="0" borderId="0" xfId="0" applyFont="1"/>
    <xf numFmtId="0" fontId="2" fillId="0" borderId="12" xfId="0" applyFont="1" applyBorder="1"/>
    <xf numFmtId="0" fontId="2" fillId="0" borderId="12" xfId="0" applyFont="1" applyBorder="1" applyAlignment="1">
      <alignment horizontal="right"/>
    </xf>
    <xf numFmtId="164" fontId="2" fillId="0" borderId="0" xfId="0" applyNumberFormat="1" applyFont="1"/>
    <xf numFmtId="2" fontId="4" fillId="0" borderId="0" xfId="0" applyNumberFormat="1" applyFont="1" applyBorder="1"/>
    <xf numFmtId="3" fontId="4" fillId="0" borderId="0" xfId="0" applyNumberFormat="1" applyFont="1" applyBorder="1"/>
    <xf numFmtId="4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/>
    <xf numFmtId="17" fontId="4" fillId="0" borderId="0" xfId="0" applyNumberFormat="1" applyFont="1" applyBorder="1"/>
    <xf numFmtId="0" fontId="10" fillId="0" borderId="0" xfId="0" applyFont="1" applyAlignment="1"/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0" fontId="7" fillId="0" borderId="6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7" fillId="0" borderId="7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2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10" fillId="0" borderId="0" xfId="0" applyFont="1"/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/>
    </xf>
    <xf numFmtId="0" fontId="7" fillId="0" borderId="5" xfId="0" applyFont="1" applyFill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2">
    <cellStyle name="Standard" xfId="0" builtinId="0"/>
    <cellStyle name="Standard 2" xfId="1" xr:uid="{35146E9B-86D4-44A6-A910-951903555B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429260</xdr:colOff>
      <xdr:row>0</xdr:row>
      <xdr:rowOff>517525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48CBA8CE-78A0-4606-82ED-01570E2198C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44575" cy="517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438150</xdr:colOff>
      <xdr:row>0</xdr:row>
      <xdr:rowOff>517525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FCFCEF2E-721E-4BC1-81B7-363229E59FE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1050" y="0"/>
          <a:ext cx="1047750" cy="5175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361950</xdr:colOff>
      <xdr:row>0</xdr:row>
      <xdr:rowOff>517525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85146932-9088-4A59-9F24-2C486E283115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0"/>
          <a:ext cx="1047750" cy="5175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408940</xdr:colOff>
      <xdr:row>0</xdr:row>
      <xdr:rowOff>517525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6E706F-78EF-49F1-84EB-F41EC5AFF78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0" y="0"/>
          <a:ext cx="1050925" cy="517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16CA1-76D6-4B1C-9435-3D5DF4CBBE34}">
  <sheetPr codeName="Tabelle19">
    <pageSetUpPr fitToPage="1"/>
  </sheetPr>
  <dimension ref="A1:V429"/>
  <sheetViews>
    <sheetView zoomScale="80" zoomScaleNormal="80" workbookViewId="0">
      <selection activeCell="J7" sqref="J7:O7"/>
    </sheetView>
  </sheetViews>
  <sheetFormatPr baseColWidth="10" defaultColWidth="11.44140625" defaultRowHeight="13.8" x14ac:dyDescent="0.3"/>
  <cols>
    <col min="1" max="1" width="9.33203125" style="2" customWidth="1"/>
    <col min="2" max="2" width="21.109375" style="2" customWidth="1"/>
    <col min="3" max="3" width="18.109375" style="2" customWidth="1"/>
    <col min="4" max="4" width="21.44140625" style="2" customWidth="1"/>
    <col min="5" max="5" width="17.44140625" style="2" customWidth="1"/>
    <col min="6" max="6" width="11.44140625" style="2"/>
    <col min="7" max="7" width="17.109375" style="2" customWidth="1"/>
    <col min="8" max="8" width="13.109375" style="2" customWidth="1"/>
    <col min="9" max="9" width="11.44140625" style="2"/>
    <col min="10" max="10" width="21.44140625" style="2" customWidth="1"/>
    <col min="11" max="11" width="17.44140625" style="2" customWidth="1"/>
    <col min="12" max="12" width="12.6640625" style="2" customWidth="1"/>
    <col min="13" max="13" width="17.5546875" style="2" customWidth="1"/>
    <col min="14" max="14" width="13.5546875" style="2" customWidth="1"/>
    <col min="15" max="15" width="11.44140625" style="2"/>
    <col min="16" max="16" width="12.5546875" style="2" customWidth="1"/>
    <col min="17" max="16384" width="11.44140625" style="2"/>
  </cols>
  <sheetData>
    <row r="1" spans="1:22" ht="63" customHeight="1" x14ac:dyDescent="0.3">
      <c r="A1" s="64"/>
      <c r="B1" s="64"/>
      <c r="C1" s="1"/>
      <c r="D1" s="1"/>
      <c r="E1" s="1"/>
      <c r="F1" s="1"/>
      <c r="G1" s="1"/>
      <c r="H1" s="1"/>
      <c r="Q1" s="3" t="s">
        <v>0</v>
      </c>
      <c r="R1" s="4">
        <v>46001</v>
      </c>
    </row>
    <row r="2" spans="1:22" ht="15.6" x14ac:dyDescent="0.3">
      <c r="A2" s="5" t="s">
        <v>1</v>
      </c>
    </row>
    <row r="3" spans="1:22" ht="15.6" x14ac:dyDescent="0.3">
      <c r="A3" s="5" t="s">
        <v>2</v>
      </c>
      <c r="C3" s="2" t="s">
        <v>30</v>
      </c>
    </row>
    <row r="4" spans="1:22" ht="15.6" x14ac:dyDescent="0.3">
      <c r="A4" s="5"/>
      <c r="C4" s="2" t="s">
        <v>31</v>
      </c>
    </row>
    <row r="5" spans="1:22" ht="15.6" x14ac:dyDescent="0.3">
      <c r="A5" s="5"/>
      <c r="C5" s="2" t="s">
        <v>32</v>
      </c>
    </row>
    <row r="6" spans="1:22" x14ac:dyDescent="0.3">
      <c r="A6" s="6" t="s">
        <v>3</v>
      </c>
    </row>
    <row r="7" spans="1:22" s="7" customFormat="1" ht="27" customHeight="1" x14ac:dyDescent="0.25">
      <c r="A7" s="65" t="s">
        <v>4</v>
      </c>
      <c r="B7" s="68" t="s">
        <v>5</v>
      </c>
      <c r="C7" s="71" t="s">
        <v>33</v>
      </c>
      <c r="D7" s="60" t="s">
        <v>512</v>
      </c>
      <c r="E7" s="61"/>
      <c r="F7" s="61"/>
      <c r="G7" s="61"/>
      <c r="H7" s="61"/>
      <c r="I7" s="62"/>
      <c r="J7" s="60" t="s">
        <v>511</v>
      </c>
      <c r="K7" s="59"/>
      <c r="L7" s="59"/>
      <c r="M7" s="59"/>
      <c r="N7" s="59"/>
      <c r="O7" s="63"/>
      <c r="P7" s="58" t="s">
        <v>6</v>
      </c>
      <c r="Q7" s="59"/>
      <c r="R7" s="59"/>
    </row>
    <row r="8" spans="1:22" s="7" customFormat="1" ht="56.25" customHeight="1" x14ac:dyDescent="0.25">
      <c r="A8" s="66"/>
      <c r="B8" s="69"/>
      <c r="C8" s="72"/>
      <c r="D8" s="8" t="s">
        <v>7</v>
      </c>
      <c r="E8" s="8" t="s">
        <v>8</v>
      </c>
      <c r="F8" s="8" t="s">
        <v>9</v>
      </c>
      <c r="G8" s="8" t="s">
        <v>10</v>
      </c>
      <c r="H8" s="8" t="s">
        <v>11</v>
      </c>
      <c r="I8" s="9" t="s">
        <v>12</v>
      </c>
      <c r="J8" s="8" t="s">
        <v>7</v>
      </c>
      <c r="K8" s="8" t="s">
        <v>8</v>
      </c>
      <c r="L8" s="8" t="s">
        <v>9</v>
      </c>
      <c r="M8" s="8" t="s">
        <v>10</v>
      </c>
      <c r="N8" s="8" t="s">
        <v>11</v>
      </c>
      <c r="O8" s="9" t="s">
        <v>12</v>
      </c>
      <c r="P8" s="10" t="s">
        <v>11</v>
      </c>
      <c r="Q8" s="11" t="s">
        <v>12</v>
      </c>
      <c r="R8" s="11" t="s">
        <v>13</v>
      </c>
    </row>
    <row r="9" spans="1:22" s="7" customFormat="1" x14ac:dyDescent="0.25">
      <c r="A9" s="66"/>
      <c r="B9" s="69"/>
      <c r="C9" s="10" t="s">
        <v>14</v>
      </c>
      <c r="D9" s="60" t="s">
        <v>15</v>
      </c>
      <c r="E9" s="61"/>
      <c r="F9" s="61"/>
      <c r="G9" s="61"/>
      <c r="H9" s="62"/>
      <c r="I9" s="10" t="s">
        <v>16</v>
      </c>
      <c r="J9" s="60" t="s">
        <v>15</v>
      </c>
      <c r="K9" s="61"/>
      <c r="L9" s="61"/>
      <c r="M9" s="61"/>
      <c r="N9" s="62"/>
      <c r="O9" s="10" t="s">
        <v>16</v>
      </c>
      <c r="P9" s="11" t="s">
        <v>15</v>
      </c>
      <c r="Q9" s="10" t="s">
        <v>16</v>
      </c>
      <c r="R9" s="11" t="s">
        <v>17</v>
      </c>
    </row>
    <row r="10" spans="1:22" s="7" customFormat="1" x14ac:dyDescent="0.25">
      <c r="A10" s="67"/>
      <c r="B10" s="70"/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0">
        <v>11</v>
      </c>
      <c r="N10" s="10">
        <v>12</v>
      </c>
      <c r="O10" s="10">
        <v>13</v>
      </c>
      <c r="P10" s="10">
        <v>14</v>
      </c>
      <c r="Q10" s="10">
        <v>15</v>
      </c>
      <c r="R10" s="11">
        <v>16</v>
      </c>
    </row>
    <row r="11" spans="1:22" x14ac:dyDescent="0.3">
      <c r="A11" s="2">
        <v>101000</v>
      </c>
      <c r="B11" s="2" t="s">
        <v>34</v>
      </c>
      <c r="C11" s="12">
        <v>253016</v>
      </c>
      <c r="D11" s="13">
        <v>16005792</v>
      </c>
      <c r="E11" s="13">
        <v>206664208</v>
      </c>
      <c r="F11" s="13">
        <v>0</v>
      </c>
      <c r="G11" s="13">
        <v>23419816</v>
      </c>
      <c r="H11" s="13">
        <v>246089816</v>
      </c>
      <c r="I11" s="14">
        <v>972.62550984917948</v>
      </c>
      <c r="J11" s="13">
        <v>16005792</v>
      </c>
      <c r="K11" s="13">
        <v>214210920</v>
      </c>
      <c r="L11" s="13">
        <v>0</v>
      </c>
      <c r="M11" s="13">
        <v>22871576</v>
      </c>
      <c r="N11" s="13">
        <v>253088288</v>
      </c>
      <c r="O11" s="14">
        <v>1000.2857052518418</v>
      </c>
      <c r="P11" s="13">
        <f t="shared" ref="P11:P18" si="0">N11-H11</f>
        <v>6998472</v>
      </c>
      <c r="Q11" s="15">
        <f t="shared" ref="Q11:Q19" si="1">P11/C11</f>
        <v>27.660195402662282</v>
      </c>
      <c r="R11" s="16">
        <f>IF(OR(H11&lt;0,N11&lt;0),"x",(N11-H11)/H11*100)</f>
        <v>2.8438690043150752</v>
      </c>
      <c r="V11" s="13"/>
    </row>
    <row r="12" spans="1:22" x14ac:dyDescent="0.3">
      <c r="A12" s="2">
        <v>102000</v>
      </c>
      <c r="B12" s="2" t="s">
        <v>35</v>
      </c>
      <c r="C12" s="12">
        <v>104755</v>
      </c>
      <c r="D12" s="13">
        <v>6626800</v>
      </c>
      <c r="E12" s="13">
        <v>93315144</v>
      </c>
      <c r="F12" s="13">
        <v>0</v>
      </c>
      <c r="G12" s="13">
        <v>31831360</v>
      </c>
      <c r="H12" s="13">
        <v>131773304</v>
      </c>
      <c r="I12" s="14">
        <v>1257.9189919335593</v>
      </c>
      <c r="J12" s="13">
        <v>6626800</v>
      </c>
      <c r="K12" s="13">
        <v>95993320</v>
      </c>
      <c r="L12" s="13">
        <v>0</v>
      </c>
      <c r="M12" s="13">
        <v>28977536</v>
      </c>
      <c r="N12" s="13">
        <v>131597656</v>
      </c>
      <c r="O12" s="14">
        <v>1256.2422414204573</v>
      </c>
      <c r="P12" s="13">
        <f t="shared" si="0"/>
        <v>-175648</v>
      </c>
      <c r="Q12" s="15">
        <f t="shared" si="1"/>
        <v>-1.676750513102</v>
      </c>
      <c r="R12" s="16">
        <f t="shared" ref="R12:R19" si="2">IF(OR(H12&lt;0,N12&lt;0),"x",(N12-H12)/H12*100)</f>
        <v>-0.13329558770113253</v>
      </c>
      <c r="V12" s="13"/>
    </row>
    <row r="13" spans="1:22" x14ac:dyDescent="0.3">
      <c r="A13" s="2">
        <v>103000</v>
      </c>
      <c r="B13" s="2" t="s">
        <v>36</v>
      </c>
      <c r="C13" s="12">
        <v>129339</v>
      </c>
      <c r="D13" s="13">
        <v>8181984</v>
      </c>
      <c r="E13" s="13">
        <v>47584632</v>
      </c>
      <c r="F13" s="13">
        <v>0</v>
      </c>
      <c r="G13" s="13">
        <v>21673120</v>
      </c>
      <c r="H13" s="13">
        <v>77439736</v>
      </c>
      <c r="I13" s="14">
        <v>598.73461214328233</v>
      </c>
      <c r="J13" s="13">
        <v>8181984</v>
      </c>
      <c r="K13" s="13">
        <v>50984304</v>
      </c>
      <c r="L13" s="13">
        <v>0</v>
      </c>
      <c r="M13" s="13">
        <v>20011064</v>
      </c>
      <c r="N13" s="13">
        <v>79177352</v>
      </c>
      <c r="O13" s="14">
        <v>612.16919877221869</v>
      </c>
      <c r="P13" s="13">
        <f t="shared" si="0"/>
        <v>1737616</v>
      </c>
      <c r="Q13" s="15">
        <f t="shared" si="1"/>
        <v>13.43458662893636</v>
      </c>
      <c r="R13" s="16">
        <f t="shared" si="2"/>
        <v>2.2438299634699166</v>
      </c>
      <c r="V13" s="13"/>
    </row>
    <row r="14" spans="1:22" x14ac:dyDescent="0.3">
      <c r="A14" s="2">
        <v>401000</v>
      </c>
      <c r="B14" s="2" t="s">
        <v>37</v>
      </c>
      <c r="C14" s="12">
        <v>81247</v>
      </c>
      <c r="D14" s="13">
        <v>5139680</v>
      </c>
      <c r="E14" s="13">
        <v>70591024</v>
      </c>
      <c r="F14" s="13">
        <v>0</v>
      </c>
      <c r="G14" s="13">
        <v>24245760</v>
      </c>
      <c r="H14" s="13">
        <v>99976464</v>
      </c>
      <c r="I14" s="14">
        <v>1230.5249916920009</v>
      </c>
      <c r="J14" s="13">
        <v>5139680</v>
      </c>
      <c r="K14" s="13">
        <v>72549952</v>
      </c>
      <c r="L14" s="13">
        <v>0</v>
      </c>
      <c r="M14" s="13">
        <v>22994648</v>
      </c>
      <c r="N14" s="13">
        <v>100684280</v>
      </c>
      <c r="O14" s="14">
        <v>1239.2368949007348</v>
      </c>
      <c r="P14" s="13">
        <f t="shared" si="0"/>
        <v>707816</v>
      </c>
      <c r="Q14" s="15">
        <f t="shared" si="1"/>
        <v>8.7119032087338617</v>
      </c>
      <c r="R14" s="16">
        <f t="shared" si="2"/>
        <v>0.7079826307919832</v>
      </c>
    </row>
    <row r="15" spans="1:22" x14ac:dyDescent="0.3">
      <c r="A15" s="2">
        <v>402000</v>
      </c>
      <c r="B15" s="2" t="s">
        <v>38</v>
      </c>
      <c r="C15" s="12">
        <v>49125</v>
      </c>
      <c r="D15" s="13">
        <v>3107648</v>
      </c>
      <c r="E15" s="13">
        <v>15667504</v>
      </c>
      <c r="F15" s="13">
        <v>0</v>
      </c>
      <c r="G15" s="13">
        <v>13618208</v>
      </c>
      <c r="H15" s="13">
        <v>32393360</v>
      </c>
      <c r="I15" s="14">
        <v>659.40681933842234</v>
      </c>
      <c r="J15" s="13">
        <v>3107648</v>
      </c>
      <c r="K15" s="13">
        <v>16756552</v>
      </c>
      <c r="L15" s="13">
        <v>0</v>
      </c>
      <c r="M15" s="13">
        <v>13191792</v>
      </c>
      <c r="N15" s="13">
        <v>33055992</v>
      </c>
      <c r="O15" s="14">
        <v>672.89551145038172</v>
      </c>
      <c r="P15" s="13">
        <f t="shared" si="0"/>
        <v>662632</v>
      </c>
      <c r="Q15" s="15">
        <f t="shared" si="1"/>
        <v>13.488692111959288</v>
      </c>
      <c r="R15" s="16">
        <f t="shared" si="2"/>
        <v>2.0455797113976444</v>
      </c>
    </row>
    <row r="16" spans="1:22" x14ac:dyDescent="0.3">
      <c r="A16" s="2">
        <v>403000</v>
      </c>
      <c r="B16" s="2" t="s">
        <v>39</v>
      </c>
      <c r="C16" s="12">
        <v>176410</v>
      </c>
      <c r="D16" s="13">
        <v>11159696</v>
      </c>
      <c r="E16" s="13">
        <v>58662896</v>
      </c>
      <c r="F16" s="13">
        <v>0</v>
      </c>
      <c r="G16" s="13">
        <v>21386352</v>
      </c>
      <c r="H16" s="13">
        <v>91208944</v>
      </c>
      <c r="I16" s="14">
        <v>517.028195680517</v>
      </c>
      <c r="J16" s="13">
        <v>11159696</v>
      </c>
      <c r="K16" s="13">
        <v>63541120</v>
      </c>
      <c r="L16" s="13">
        <v>0</v>
      </c>
      <c r="M16" s="13">
        <v>19053224</v>
      </c>
      <c r="N16" s="13">
        <v>93754040</v>
      </c>
      <c r="O16" s="14">
        <v>531.45535967348792</v>
      </c>
      <c r="P16" s="13">
        <f t="shared" si="0"/>
        <v>2545096</v>
      </c>
      <c r="Q16" s="15">
        <f t="shared" si="1"/>
        <v>14.42716399297092</v>
      </c>
      <c r="R16" s="16">
        <f t="shared" si="2"/>
        <v>2.7904017834040484</v>
      </c>
    </row>
    <row r="17" spans="1:18" x14ac:dyDescent="0.3">
      <c r="A17" s="2">
        <v>404000</v>
      </c>
      <c r="B17" s="2" t="s">
        <v>40</v>
      </c>
      <c r="C17" s="12">
        <v>165727</v>
      </c>
      <c r="D17" s="13">
        <v>10483888</v>
      </c>
      <c r="E17" s="13">
        <v>91975032</v>
      </c>
      <c r="F17" s="13">
        <v>0</v>
      </c>
      <c r="G17" s="13">
        <v>33454384</v>
      </c>
      <c r="H17" s="13">
        <v>135913304</v>
      </c>
      <c r="I17" s="14">
        <v>820.10356791590993</v>
      </c>
      <c r="J17" s="13">
        <v>10483888</v>
      </c>
      <c r="K17" s="13">
        <v>96508424</v>
      </c>
      <c r="L17" s="13">
        <v>0</v>
      </c>
      <c r="M17" s="13">
        <v>28981280</v>
      </c>
      <c r="N17" s="13">
        <v>135973592</v>
      </c>
      <c r="O17" s="14">
        <v>820.46734690183257</v>
      </c>
      <c r="P17" s="13">
        <f t="shared" si="0"/>
        <v>60288</v>
      </c>
      <c r="Q17" s="15">
        <f t="shared" si="1"/>
        <v>0.3637789859226318</v>
      </c>
      <c r="R17" s="16">
        <f t="shared" si="2"/>
        <v>4.4357688486478114E-2</v>
      </c>
    </row>
    <row r="18" spans="1:18" x14ac:dyDescent="0.3">
      <c r="A18" s="2">
        <v>405000</v>
      </c>
      <c r="B18" s="2" t="s">
        <v>41</v>
      </c>
      <c r="C18" s="12">
        <v>75190</v>
      </c>
      <c r="D18" s="13">
        <v>4756512</v>
      </c>
      <c r="E18" s="13">
        <v>42663128</v>
      </c>
      <c r="F18" s="13">
        <v>0</v>
      </c>
      <c r="G18" s="13">
        <v>32909192</v>
      </c>
      <c r="H18" s="13">
        <v>80328832</v>
      </c>
      <c r="I18" s="14">
        <v>1068.3446202952521</v>
      </c>
      <c r="J18" s="13">
        <v>4756512</v>
      </c>
      <c r="K18" s="13">
        <v>44453920</v>
      </c>
      <c r="L18" s="13">
        <v>0</v>
      </c>
      <c r="M18" s="13">
        <v>27755096</v>
      </c>
      <c r="N18" s="13">
        <v>76965528</v>
      </c>
      <c r="O18" s="14">
        <v>1023.6138848251097</v>
      </c>
      <c r="P18" s="13">
        <f t="shared" si="0"/>
        <v>-3363304</v>
      </c>
      <c r="Q18" s="15">
        <f t="shared" si="1"/>
        <v>-44.730735470142307</v>
      </c>
      <c r="R18" s="16">
        <f t="shared" si="2"/>
        <v>-4.1869200836880092</v>
      </c>
    </row>
    <row r="19" spans="1:18" s="25" customFormat="1" x14ac:dyDescent="0.3">
      <c r="A19" s="17"/>
      <c r="B19" s="18" t="s">
        <v>18</v>
      </c>
      <c r="C19" s="19">
        <v>1034809</v>
      </c>
      <c r="D19" s="19">
        <v>65462000</v>
      </c>
      <c r="E19" s="19">
        <v>627123568</v>
      </c>
      <c r="F19" s="19">
        <v>0</v>
      </c>
      <c r="G19" s="19">
        <v>202538192</v>
      </c>
      <c r="H19" s="19">
        <v>895123760</v>
      </c>
      <c r="I19" s="20">
        <v>865.0135049076689</v>
      </c>
      <c r="J19" s="19">
        <v>65462000</v>
      </c>
      <c r="K19" s="19">
        <v>654998512</v>
      </c>
      <c r="L19" s="19">
        <v>0</v>
      </c>
      <c r="M19" s="19">
        <v>183836216</v>
      </c>
      <c r="N19" s="19">
        <v>904296728</v>
      </c>
      <c r="O19" s="20">
        <v>873.87791176922508</v>
      </c>
      <c r="P19" s="19">
        <f>SUM(P11:P18)</f>
        <v>9172968</v>
      </c>
      <c r="Q19" s="21">
        <f t="shared" si="1"/>
        <v>8.8644068615560947</v>
      </c>
      <c r="R19" s="22">
        <f t="shared" si="2"/>
        <v>1.0247709210623568</v>
      </c>
    </row>
    <row r="20" spans="1:18" ht="13.5" customHeight="1" x14ac:dyDescent="0.3">
      <c r="A20" s="26" t="s">
        <v>42</v>
      </c>
      <c r="B20" s="27"/>
      <c r="C20" s="27"/>
      <c r="D20" s="27"/>
      <c r="E20" s="27"/>
      <c r="F20" s="27"/>
      <c r="G20" s="27"/>
      <c r="H20" s="27"/>
      <c r="I20" s="14"/>
      <c r="J20" s="51"/>
      <c r="K20" s="52"/>
      <c r="L20" s="52"/>
      <c r="M20" s="52"/>
      <c r="N20" s="52"/>
      <c r="O20" s="51"/>
      <c r="P20" s="13"/>
      <c r="Q20" s="15"/>
    </row>
    <row r="21" spans="1:18" x14ac:dyDescent="0.3">
      <c r="A21" s="28"/>
      <c r="C21" s="13"/>
      <c r="D21" s="13"/>
      <c r="E21" s="13"/>
      <c r="F21" s="13"/>
      <c r="G21" s="13"/>
      <c r="H21" s="13"/>
      <c r="I21" s="14"/>
      <c r="J21" s="54"/>
      <c r="K21" s="54"/>
      <c r="L21" s="54"/>
      <c r="M21" s="54"/>
      <c r="N21" s="54"/>
      <c r="O21" s="54"/>
      <c r="P21" s="13"/>
      <c r="Q21" s="15"/>
    </row>
    <row r="22" spans="1:18" x14ac:dyDescent="0.3">
      <c r="A22" s="28"/>
      <c r="C22" s="13"/>
      <c r="D22" s="13"/>
      <c r="E22" s="13"/>
      <c r="F22" s="13"/>
      <c r="G22" s="13"/>
      <c r="H22" s="13"/>
      <c r="I22" s="14"/>
      <c r="J22" s="54"/>
      <c r="K22" s="54"/>
      <c r="L22" s="54"/>
      <c r="M22" s="54"/>
      <c r="N22" s="54"/>
      <c r="O22" s="54"/>
      <c r="P22" s="52"/>
      <c r="Q22" s="53"/>
      <c r="R22" s="54"/>
    </row>
    <row r="23" spans="1:18" x14ac:dyDescent="0.3">
      <c r="A23" s="28"/>
      <c r="C23" s="13"/>
      <c r="D23" s="13"/>
      <c r="E23" s="13"/>
      <c r="F23" s="13"/>
      <c r="G23" s="13"/>
      <c r="H23" s="13"/>
      <c r="I23" s="14"/>
      <c r="J23" s="54"/>
      <c r="K23" s="54"/>
      <c r="L23" s="54"/>
      <c r="M23" s="54"/>
      <c r="N23" s="54"/>
      <c r="O23" s="54"/>
      <c r="P23" s="52"/>
      <c r="Q23" s="53"/>
      <c r="R23" s="54"/>
    </row>
    <row r="24" spans="1:18" x14ac:dyDescent="0.3">
      <c r="A24" s="28"/>
      <c r="G24" s="13"/>
      <c r="J24" s="54"/>
      <c r="K24" s="54"/>
      <c r="L24" s="54"/>
      <c r="M24" s="54"/>
      <c r="N24" s="54"/>
      <c r="O24" s="54"/>
      <c r="P24" s="54"/>
      <c r="Q24" s="54"/>
      <c r="R24" s="54"/>
    </row>
    <row r="25" spans="1:18" x14ac:dyDescent="0.3">
      <c r="A25" s="28"/>
      <c r="J25" s="54"/>
      <c r="K25" s="54"/>
      <c r="L25" s="54"/>
      <c r="M25" s="54"/>
      <c r="N25" s="56"/>
      <c r="O25" s="54"/>
      <c r="P25" s="54"/>
      <c r="Q25" s="54"/>
      <c r="R25" s="54"/>
    </row>
    <row r="26" spans="1:18" x14ac:dyDescent="0.3">
      <c r="A26" s="28"/>
      <c r="J26" s="54"/>
      <c r="K26" s="54"/>
      <c r="L26" s="54"/>
      <c r="M26" s="54"/>
      <c r="N26" s="52"/>
      <c r="O26" s="52"/>
      <c r="P26" s="54"/>
      <c r="Q26" s="54"/>
      <c r="R26" s="54"/>
    </row>
    <row r="27" spans="1:18" x14ac:dyDescent="0.3">
      <c r="A27" s="28"/>
      <c r="J27" s="54"/>
      <c r="K27" s="54"/>
      <c r="L27" s="54"/>
      <c r="M27" s="54"/>
      <c r="N27" s="54"/>
      <c r="O27" s="54"/>
      <c r="P27" s="55"/>
      <c r="Q27" s="55"/>
      <c r="R27" s="54"/>
    </row>
    <row r="28" spans="1:18" x14ac:dyDescent="0.3">
      <c r="A28" s="28"/>
      <c r="J28" s="54"/>
      <c r="K28" s="54"/>
      <c r="L28" s="54"/>
      <c r="M28" s="54"/>
      <c r="N28" s="54"/>
      <c r="O28" s="54"/>
      <c r="P28" s="56"/>
      <c r="Q28" s="54"/>
      <c r="R28" s="54"/>
    </row>
    <row r="29" spans="1:18" x14ac:dyDescent="0.3">
      <c r="A29" s="28"/>
      <c r="J29" s="54"/>
      <c r="K29" s="54"/>
      <c r="L29" s="54"/>
      <c r="M29" s="54"/>
      <c r="N29" s="54"/>
      <c r="O29" s="54"/>
      <c r="P29" s="52"/>
      <c r="Q29" s="52"/>
      <c r="R29" s="54"/>
    </row>
    <row r="30" spans="1:18" x14ac:dyDescent="0.3">
      <c r="A30" s="28"/>
      <c r="J30" s="54"/>
      <c r="K30" s="54"/>
      <c r="L30" s="54"/>
      <c r="M30" s="54"/>
      <c r="N30" s="54"/>
      <c r="O30" s="54"/>
      <c r="P30" s="52"/>
      <c r="Q30" s="52"/>
      <c r="R30" s="54"/>
    </row>
    <row r="31" spans="1:18" x14ac:dyDescent="0.3">
      <c r="A31" s="28"/>
      <c r="J31" s="54"/>
      <c r="K31" s="54"/>
      <c r="L31" s="54"/>
      <c r="M31" s="54"/>
      <c r="N31" s="54"/>
      <c r="O31" s="54"/>
      <c r="P31" s="52"/>
      <c r="Q31" s="52"/>
      <c r="R31" s="54"/>
    </row>
    <row r="32" spans="1:18" x14ac:dyDescent="0.3">
      <c r="A32" s="28"/>
      <c r="J32" s="54"/>
      <c r="K32" s="54"/>
      <c r="L32" s="54"/>
      <c r="M32" s="54"/>
      <c r="N32" s="54"/>
      <c r="O32" s="54"/>
      <c r="P32" s="52"/>
      <c r="Q32" s="52"/>
      <c r="R32" s="54"/>
    </row>
    <row r="33" spans="1:18" x14ac:dyDescent="0.3">
      <c r="A33" s="28"/>
      <c r="J33" s="54"/>
      <c r="K33" s="54"/>
      <c r="L33" s="54"/>
      <c r="M33" s="54"/>
      <c r="N33" s="54"/>
      <c r="O33" s="54"/>
      <c r="P33" s="54"/>
      <c r="Q33" s="54"/>
      <c r="R33" s="54"/>
    </row>
    <row r="34" spans="1:18" x14ac:dyDescent="0.3">
      <c r="A34" s="28"/>
      <c r="P34" s="54"/>
      <c r="Q34" s="54"/>
      <c r="R34" s="54"/>
    </row>
    <row r="35" spans="1:18" x14ac:dyDescent="0.3">
      <c r="A35" s="28"/>
      <c r="P35" s="54"/>
      <c r="Q35" s="54"/>
      <c r="R35" s="54"/>
    </row>
    <row r="36" spans="1:18" x14ac:dyDescent="0.3">
      <c r="A36" s="28"/>
      <c r="P36" s="54"/>
      <c r="Q36" s="54"/>
      <c r="R36" s="54"/>
    </row>
    <row r="37" spans="1:18" x14ac:dyDescent="0.3">
      <c r="A37" s="28"/>
    </row>
    <row r="38" spans="1:18" x14ac:dyDescent="0.3">
      <c r="A38" s="28"/>
    </row>
    <row r="39" spans="1:18" x14ac:dyDescent="0.3">
      <c r="A39" s="28"/>
    </row>
    <row r="40" spans="1:18" x14ac:dyDescent="0.3">
      <c r="A40" s="28"/>
    </row>
    <row r="41" spans="1:18" x14ac:dyDescent="0.3">
      <c r="A41" s="28"/>
    </row>
    <row r="42" spans="1:18" x14ac:dyDescent="0.3">
      <c r="A42" s="28"/>
    </row>
    <row r="43" spans="1:18" x14ac:dyDescent="0.3">
      <c r="A43" s="28"/>
    </row>
    <row r="44" spans="1:18" x14ac:dyDescent="0.3">
      <c r="A44" s="28"/>
    </row>
    <row r="45" spans="1:18" x14ac:dyDescent="0.3">
      <c r="A45" s="28"/>
    </row>
    <row r="46" spans="1:18" x14ac:dyDescent="0.3">
      <c r="A46" s="28"/>
    </row>
    <row r="47" spans="1:18" x14ac:dyDescent="0.3">
      <c r="A47" s="28"/>
    </row>
    <row r="48" spans="1:18" x14ac:dyDescent="0.3">
      <c r="A48" s="28"/>
    </row>
    <row r="49" spans="1:1" x14ac:dyDescent="0.3">
      <c r="A49" s="28"/>
    </row>
    <row r="50" spans="1:1" x14ac:dyDescent="0.3">
      <c r="A50" s="28"/>
    </row>
    <row r="51" spans="1:1" x14ac:dyDescent="0.3">
      <c r="A51" s="28"/>
    </row>
    <row r="52" spans="1:1" x14ac:dyDescent="0.3">
      <c r="A52" s="28"/>
    </row>
    <row r="53" spans="1:1" x14ac:dyDescent="0.3">
      <c r="A53" s="28"/>
    </row>
    <row r="54" spans="1:1" x14ac:dyDescent="0.3">
      <c r="A54" s="28"/>
    </row>
    <row r="55" spans="1:1" x14ac:dyDescent="0.3">
      <c r="A55" s="28"/>
    </row>
    <row r="56" spans="1:1" x14ac:dyDescent="0.3">
      <c r="A56" s="28"/>
    </row>
    <row r="57" spans="1:1" x14ac:dyDescent="0.3">
      <c r="A57" s="28"/>
    </row>
    <row r="58" spans="1:1" x14ac:dyDescent="0.3">
      <c r="A58" s="28"/>
    </row>
    <row r="59" spans="1:1" x14ac:dyDescent="0.3">
      <c r="A59" s="28"/>
    </row>
    <row r="60" spans="1:1" x14ac:dyDescent="0.3">
      <c r="A60" s="28"/>
    </row>
    <row r="61" spans="1:1" x14ac:dyDescent="0.3">
      <c r="A61" s="28"/>
    </row>
    <row r="62" spans="1:1" x14ac:dyDescent="0.3">
      <c r="A62" s="28"/>
    </row>
    <row r="63" spans="1:1" x14ac:dyDescent="0.3">
      <c r="A63" s="28"/>
    </row>
    <row r="64" spans="1:1" x14ac:dyDescent="0.3">
      <c r="A64" s="28"/>
    </row>
    <row r="65" spans="1:1" x14ac:dyDescent="0.3">
      <c r="A65" s="28"/>
    </row>
    <row r="66" spans="1:1" x14ac:dyDescent="0.3">
      <c r="A66" s="28"/>
    </row>
    <row r="67" spans="1:1" x14ac:dyDescent="0.3">
      <c r="A67" s="28"/>
    </row>
    <row r="68" spans="1:1" x14ac:dyDescent="0.3">
      <c r="A68" s="28"/>
    </row>
    <row r="69" spans="1:1" x14ac:dyDescent="0.3">
      <c r="A69" s="28"/>
    </row>
    <row r="70" spans="1:1" x14ac:dyDescent="0.3">
      <c r="A70" s="28"/>
    </row>
    <row r="71" spans="1:1" x14ac:dyDescent="0.3">
      <c r="A71" s="28"/>
    </row>
    <row r="72" spans="1:1" x14ac:dyDescent="0.3">
      <c r="A72" s="28"/>
    </row>
    <row r="73" spans="1:1" x14ac:dyDescent="0.3">
      <c r="A73" s="28"/>
    </row>
    <row r="74" spans="1:1" x14ac:dyDescent="0.3">
      <c r="A74" s="28"/>
    </row>
    <row r="75" spans="1:1" x14ac:dyDescent="0.3">
      <c r="A75" s="28"/>
    </row>
    <row r="76" spans="1:1" x14ac:dyDescent="0.3">
      <c r="A76" s="28"/>
    </row>
    <row r="77" spans="1:1" x14ac:dyDescent="0.3">
      <c r="A77" s="28"/>
    </row>
    <row r="78" spans="1:1" x14ac:dyDescent="0.3">
      <c r="A78" s="28"/>
    </row>
    <row r="79" spans="1:1" x14ac:dyDescent="0.3">
      <c r="A79" s="28"/>
    </row>
    <row r="80" spans="1:1" x14ac:dyDescent="0.3">
      <c r="A80" s="28"/>
    </row>
    <row r="81" spans="1:1" x14ac:dyDescent="0.3">
      <c r="A81" s="28"/>
    </row>
    <row r="82" spans="1:1" x14ac:dyDescent="0.3">
      <c r="A82" s="28"/>
    </row>
    <row r="83" spans="1:1" x14ac:dyDescent="0.3">
      <c r="A83" s="28"/>
    </row>
    <row r="84" spans="1:1" x14ac:dyDescent="0.3">
      <c r="A84" s="28"/>
    </row>
    <row r="85" spans="1:1" x14ac:dyDescent="0.3">
      <c r="A85" s="28"/>
    </row>
    <row r="86" spans="1:1" x14ac:dyDescent="0.3">
      <c r="A86" s="28"/>
    </row>
    <row r="87" spans="1:1" x14ac:dyDescent="0.3">
      <c r="A87" s="28"/>
    </row>
    <row r="88" spans="1:1" x14ac:dyDescent="0.3">
      <c r="A88" s="28"/>
    </row>
    <row r="89" spans="1:1" x14ac:dyDescent="0.3">
      <c r="A89" s="28"/>
    </row>
    <row r="90" spans="1:1" x14ac:dyDescent="0.3">
      <c r="A90" s="28"/>
    </row>
    <row r="91" spans="1:1" x14ac:dyDescent="0.3">
      <c r="A91" s="28"/>
    </row>
    <row r="92" spans="1:1" x14ac:dyDescent="0.3">
      <c r="A92" s="28"/>
    </row>
    <row r="93" spans="1:1" x14ac:dyDescent="0.3">
      <c r="A93" s="28"/>
    </row>
    <row r="94" spans="1:1" x14ac:dyDescent="0.3">
      <c r="A94" s="28"/>
    </row>
    <row r="95" spans="1:1" x14ac:dyDescent="0.3">
      <c r="A95" s="28"/>
    </row>
    <row r="96" spans="1:1" x14ac:dyDescent="0.3">
      <c r="A96" s="28"/>
    </row>
    <row r="97" spans="1:1" x14ac:dyDescent="0.3">
      <c r="A97" s="28"/>
    </row>
    <row r="98" spans="1:1" x14ac:dyDescent="0.3">
      <c r="A98" s="28"/>
    </row>
    <row r="99" spans="1:1" x14ac:dyDescent="0.3">
      <c r="A99" s="28"/>
    </row>
    <row r="100" spans="1:1" x14ac:dyDescent="0.3">
      <c r="A100" s="28"/>
    </row>
    <row r="101" spans="1:1" x14ac:dyDescent="0.3">
      <c r="A101" s="28"/>
    </row>
    <row r="102" spans="1:1" x14ac:dyDescent="0.3">
      <c r="A102" s="28"/>
    </row>
    <row r="103" spans="1:1" x14ac:dyDescent="0.3">
      <c r="A103" s="28"/>
    </row>
    <row r="104" spans="1:1" x14ac:dyDescent="0.3">
      <c r="A104" s="28"/>
    </row>
    <row r="105" spans="1:1" x14ac:dyDescent="0.3">
      <c r="A105" s="28"/>
    </row>
    <row r="106" spans="1:1" x14ac:dyDescent="0.3">
      <c r="A106" s="28"/>
    </row>
    <row r="107" spans="1:1" x14ac:dyDescent="0.3">
      <c r="A107" s="28"/>
    </row>
    <row r="108" spans="1:1" x14ac:dyDescent="0.3">
      <c r="A108" s="28"/>
    </row>
    <row r="109" spans="1:1" x14ac:dyDescent="0.3">
      <c r="A109" s="28"/>
    </row>
    <row r="110" spans="1:1" x14ac:dyDescent="0.3">
      <c r="A110" s="28"/>
    </row>
    <row r="111" spans="1:1" x14ac:dyDescent="0.3">
      <c r="A111" s="28"/>
    </row>
    <row r="112" spans="1:1" x14ac:dyDescent="0.3">
      <c r="A112" s="28"/>
    </row>
    <row r="113" spans="1:1" x14ac:dyDescent="0.3">
      <c r="A113" s="28"/>
    </row>
    <row r="114" spans="1:1" x14ac:dyDescent="0.3">
      <c r="A114" s="29"/>
    </row>
    <row r="115" spans="1:1" x14ac:dyDescent="0.3">
      <c r="A115" s="28"/>
    </row>
    <row r="116" spans="1:1" x14ac:dyDescent="0.3">
      <c r="A116" s="28"/>
    </row>
    <row r="117" spans="1:1" x14ac:dyDescent="0.3">
      <c r="A117" s="28"/>
    </row>
    <row r="118" spans="1:1" x14ac:dyDescent="0.3">
      <c r="A118" s="28"/>
    </row>
    <row r="119" spans="1:1" x14ac:dyDescent="0.3">
      <c r="A119" s="28"/>
    </row>
    <row r="120" spans="1:1" x14ac:dyDescent="0.3">
      <c r="A120" s="28"/>
    </row>
    <row r="121" spans="1:1" x14ac:dyDescent="0.3">
      <c r="A121" s="28"/>
    </row>
    <row r="122" spans="1:1" x14ac:dyDescent="0.3">
      <c r="A122" s="28"/>
    </row>
    <row r="123" spans="1:1" x14ac:dyDescent="0.3">
      <c r="A123" s="28"/>
    </row>
    <row r="124" spans="1:1" x14ac:dyDescent="0.3">
      <c r="A124" s="28"/>
    </row>
    <row r="125" spans="1:1" x14ac:dyDescent="0.3">
      <c r="A125" s="28"/>
    </row>
    <row r="126" spans="1:1" x14ac:dyDescent="0.3">
      <c r="A126" s="28"/>
    </row>
    <row r="127" spans="1:1" x14ac:dyDescent="0.3">
      <c r="A127" s="28"/>
    </row>
    <row r="128" spans="1:1" x14ac:dyDescent="0.3">
      <c r="A128" s="28"/>
    </row>
    <row r="129" spans="1:1" x14ac:dyDescent="0.3">
      <c r="A129" s="28"/>
    </row>
    <row r="130" spans="1:1" x14ac:dyDescent="0.3">
      <c r="A130" s="28"/>
    </row>
    <row r="131" spans="1:1" x14ac:dyDescent="0.3">
      <c r="A131" s="28"/>
    </row>
    <row r="132" spans="1:1" x14ac:dyDescent="0.3">
      <c r="A132" s="28"/>
    </row>
    <row r="133" spans="1:1" x14ac:dyDescent="0.3">
      <c r="A133" s="28"/>
    </row>
    <row r="134" spans="1:1" x14ac:dyDescent="0.3">
      <c r="A134" s="28"/>
    </row>
    <row r="135" spans="1:1" x14ac:dyDescent="0.3">
      <c r="A135" s="28"/>
    </row>
    <row r="136" spans="1:1" x14ac:dyDescent="0.3">
      <c r="A136" s="28"/>
    </row>
    <row r="137" spans="1:1" x14ac:dyDescent="0.3">
      <c r="A137" s="28"/>
    </row>
    <row r="138" spans="1:1" x14ac:dyDescent="0.3">
      <c r="A138" s="28"/>
    </row>
    <row r="139" spans="1:1" x14ac:dyDescent="0.3">
      <c r="A139" s="28"/>
    </row>
    <row r="140" spans="1:1" x14ac:dyDescent="0.3">
      <c r="A140" s="28"/>
    </row>
    <row r="141" spans="1:1" x14ac:dyDescent="0.3">
      <c r="A141" s="28"/>
    </row>
    <row r="142" spans="1:1" x14ac:dyDescent="0.3">
      <c r="A142" s="28"/>
    </row>
    <row r="143" spans="1:1" x14ac:dyDescent="0.3">
      <c r="A143" s="28"/>
    </row>
    <row r="144" spans="1:1" x14ac:dyDescent="0.3">
      <c r="A144" s="28"/>
    </row>
    <row r="145" spans="1:1" x14ac:dyDescent="0.3">
      <c r="A145" s="28"/>
    </row>
    <row r="146" spans="1:1" x14ac:dyDescent="0.3">
      <c r="A146" s="28"/>
    </row>
    <row r="147" spans="1:1" x14ac:dyDescent="0.3">
      <c r="A147" s="28"/>
    </row>
    <row r="148" spans="1:1" x14ac:dyDescent="0.3">
      <c r="A148" s="28"/>
    </row>
    <row r="149" spans="1:1" x14ac:dyDescent="0.3">
      <c r="A149" s="28"/>
    </row>
    <row r="150" spans="1:1" x14ac:dyDescent="0.3">
      <c r="A150" s="28"/>
    </row>
    <row r="151" spans="1:1" x14ac:dyDescent="0.3">
      <c r="A151" s="28"/>
    </row>
    <row r="152" spans="1:1" x14ac:dyDescent="0.3">
      <c r="A152" s="28"/>
    </row>
    <row r="153" spans="1:1" x14ac:dyDescent="0.3">
      <c r="A153" s="28"/>
    </row>
    <row r="154" spans="1:1" x14ac:dyDescent="0.3">
      <c r="A154" s="28"/>
    </row>
    <row r="155" spans="1:1" x14ac:dyDescent="0.3">
      <c r="A155" s="28"/>
    </row>
    <row r="156" spans="1:1" x14ac:dyDescent="0.3">
      <c r="A156" s="28"/>
    </row>
    <row r="157" spans="1:1" x14ac:dyDescent="0.3">
      <c r="A157" s="28"/>
    </row>
    <row r="158" spans="1:1" x14ac:dyDescent="0.3">
      <c r="A158" s="28"/>
    </row>
    <row r="159" spans="1:1" x14ac:dyDescent="0.3">
      <c r="A159" s="28"/>
    </row>
    <row r="160" spans="1:1" x14ac:dyDescent="0.3">
      <c r="A160" s="28"/>
    </row>
    <row r="161" spans="1:1" x14ac:dyDescent="0.3">
      <c r="A161" s="28"/>
    </row>
    <row r="162" spans="1:1" x14ac:dyDescent="0.3">
      <c r="A162" s="28"/>
    </row>
    <row r="163" spans="1:1" x14ac:dyDescent="0.3">
      <c r="A163" s="28"/>
    </row>
    <row r="164" spans="1:1" x14ac:dyDescent="0.3">
      <c r="A164" s="28"/>
    </row>
    <row r="165" spans="1:1" x14ac:dyDescent="0.3">
      <c r="A165" s="28"/>
    </row>
    <row r="166" spans="1:1" x14ac:dyDescent="0.3">
      <c r="A166" s="28"/>
    </row>
    <row r="167" spans="1:1" x14ac:dyDescent="0.3">
      <c r="A167" s="28"/>
    </row>
    <row r="168" spans="1:1" x14ac:dyDescent="0.3">
      <c r="A168" s="28"/>
    </row>
    <row r="169" spans="1:1" x14ac:dyDescent="0.3">
      <c r="A169" s="28"/>
    </row>
    <row r="170" spans="1:1" x14ac:dyDescent="0.3">
      <c r="A170" s="28"/>
    </row>
    <row r="171" spans="1:1" x14ac:dyDescent="0.3">
      <c r="A171" s="28"/>
    </row>
    <row r="172" spans="1:1" x14ac:dyDescent="0.3">
      <c r="A172" s="28"/>
    </row>
    <row r="173" spans="1:1" x14ac:dyDescent="0.3">
      <c r="A173" s="28"/>
    </row>
    <row r="174" spans="1:1" x14ac:dyDescent="0.3">
      <c r="A174" s="28"/>
    </row>
    <row r="175" spans="1:1" x14ac:dyDescent="0.3">
      <c r="A175" s="28"/>
    </row>
    <row r="176" spans="1:1" x14ac:dyDescent="0.3">
      <c r="A176" s="28"/>
    </row>
    <row r="177" spans="1:1" x14ac:dyDescent="0.3">
      <c r="A177" s="28"/>
    </row>
    <row r="178" spans="1:1" x14ac:dyDescent="0.3">
      <c r="A178" s="28"/>
    </row>
    <row r="179" spans="1:1" x14ac:dyDescent="0.3">
      <c r="A179" s="28"/>
    </row>
    <row r="180" spans="1:1" x14ac:dyDescent="0.3">
      <c r="A180" s="28"/>
    </row>
    <row r="181" spans="1:1" x14ac:dyDescent="0.3">
      <c r="A181" s="28"/>
    </row>
    <row r="182" spans="1:1" x14ac:dyDescent="0.3">
      <c r="A182" s="28"/>
    </row>
    <row r="183" spans="1:1" x14ac:dyDescent="0.3">
      <c r="A183" s="28"/>
    </row>
    <row r="184" spans="1:1" x14ac:dyDescent="0.3">
      <c r="A184" s="28"/>
    </row>
    <row r="185" spans="1:1" x14ac:dyDescent="0.3">
      <c r="A185" s="28"/>
    </row>
    <row r="186" spans="1:1" x14ac:dyDescent="0.3">
      <c r="A186" s="28"/>
    </row>
    <row r="187" spans="1:1" x14ac:dyDescent="0.3">
      <c r="A187" s="28"/>
    </row>
    <row r="188" spans="1:1" x14ac:dyDescent="0.3">
      <c r="A188" s="28"/>
    </row>
    <row r="189" spans="1:1" x14ac:dyDescent="0.3">
      <c r="A189" s="28"/>
    </row>
    <row r="190" spans="1:1" x14ac:dyDescent="0.3">
      <c r="A190" s="28"/>
    </row>
    <row r="191" spans="1:1" x14ac:dyDescent="0.3">
      <c r="A191" s="28"/>
    </row>
    <row r="192" spans="1:1" x14ac:dyDescent="0.3">
      <c r="A192" s="28"/>
    </row>
    <row r="193" spans="1:1" x14ac:dyDescent="0.3">
      <c r="A193" s="28"/>
    </row>
    <row r="194" spans="1:1" x14ac:dyDescent="0.3">
      <c r="A194" s="28"/>
    </row>
    <row r="195" spans="1:1" x14ac:dyDescent="0.3">
      <c r="A195" s="28"/>
    </row>
    <row r="196" spans="1:1" x14ac:dyDescent="0.3">
      <c r="A196" s="28"/>
    </row>
    <row r="197" spans="1:1" x14ac:dyDescent="0.3">
      <c r="A197" s="28"/>
    </row>
    <row r="198" spans="1:1" x14ac:dyDescent="0.3">
      <c r="A198" s="28"/>
    </row>
    <row r="199" spans="1:1" x14ac:dyDescent="0.3">
      <c r="A199" s="28"/>
    </row>
    <row r="200" spans="1:1" x14ac:dyDescent="0.3">
      <c r="A200" s="28"/>
    </row>
    <row r="201" spans="1:1" x14ac:dyDescent="0.3">
      <c r="A201" s="28"/>
    </row>
    <row r="202" spans="1:1" x14ac:dyDescent="0.3">
      <c r="A202" s="28"/>
    </row>
    <row r="203" spans="1:1" x14ac:dyDescent="0.3">
      <c r="A203" s="28"/>
    </row>
    <row r="204" spans="1:1" x14ac:dyDescent="0.3">
      <c r="A204" s="28"/>
    </row>
    <row r="205" spans="1:1" x14ac:dyDescent="0.3">
      <c r="A205" s="28"/>
    </row>
    <row r="206" spans="1:1" x14ac:dyDescent="0.3">
      <c r="A206" s="28"/>
    </row>
    <row r="207" spans="1:1" x14ac:dyDescent="0.3">
      <c r="A207" s="28"/>
    </row>
    <row r="208" spans="1:1" x14ac:dyDescent="0.3">
      <c r="A208" s="28"/>
    </row>
    <row r="209" spans="1:1" x14ac:dyDescent="0.3">
      <c r="A209" s="28"/>
    </row>
    <row r="210" spans="1:1" x14ac:dyDescent="0.3">
      <c r="A210" s="28"/>
    </row>
    <row r="211" spans="1:1" x14ac:dyDescent="0.3">
      <c r="A211" s="28"/>
    </row>
    <row r="212" spans="1:1" x14ac:dyDescent="0.3">
      <c r="A212" s="28"/>
    </row>
    <row r="213" spans="1:1" x14ac:dyDescent="0.3">
      <c r="A213" s="28"/>
    </row>
    <row r="214" spans="1:1" x14ac:dyDescent="0.3">
      <c r="A214" s="28"/>
    </row>
    <row r="215" spans="1:1" x14ac:dyDescent="0.3">
      <c r="A215" s="28"/>
    </row>
    <row r="216" spans="1:1" x14ac:dyDescent="0.3">
      <c r="A216" s="28"/>
    </row>
    <row r="217" spans="1:1" x14ac:dyDescent="0.3">
      <c r="A217" s="28"/>
    </row>
    <row r="218" spans="1:1" x14ac:dyDescent="0.3">
      <c r="A218" s="28"/>
    </row>
    <row r="219" spans="1:1" x14ac:dyDescent="0.3">
      <c r="A219" s="28"/>
    </row>
    <row r="220" spans="1:1" x14ac:dyDescent="0.3">
      <c r="A220" s="28"/>
    </row>
    <row r="221" spans="1:1" x14ac:dyDescent="0.3">
      <c r="A221" s="28"/>
    </row>
    <row r="222" spans="1:1" x14ac:dyDescent="0.3">
      <c r="A222" s="28"/>
    </row>
    <row r="223" spans="1:1" x14ac:dyDescent="0.3">
      <c r="A223" s="28"/>
    </row>
    <row r="224" spans="1:1" x14ac:dyDescent="0.3">
      <c r="A224" s="28"/>
    </row>
    <row r="225" spans="1:1" x14ac:dyDescent="0.3">
      <c r="A225" s="28"/>
    </row>
    <row r="226" spans="1:1" x14ac:dyDescent="0.3">
      <c r="A226" s="28"/>
    </row>
    <row r="227" spans="1:1" x14ac:dyDescent="0.3">
      <c r="A227" s="28"/>
    </row>
    <row r="228" spans="1:1" x14ac:dyDescent="0.3">
      <c r="A228" s="28"/>
    </row>
    <row r="229" spans="1:1" x14ac:dyDescent="0.3">
      <c r="A229" s="28"/>
    </row>
    <row r="230" spans="1:1" x14ac:dyDescent="0.3">
      <c r="A230" s="28"/>
    </row>
    <row r="231" spans="1:1" x14ac:dyDescent="0.3">
      <c r="A231" s="28"/>
    </row>
    <row r="232" spans="1:1" x14ac:dyDescent="0.3">
      <c r="A232" s="28"/>
    </row>
    <row r="233" spans="1:1" x14ac:dyDescent="0.3">
      <c r="A233" s="28"/>
    </row>
    <row r="234" spans="1:1" x14ac:dyDescent="0.3">
      <c r="A234" s="28"/>
    </row>
    <row r="235" spans="1:1" x14ac:dyDescent="0.3">
      <c r="A235" s="28"/>
    </row>
    <row r="236" spans="1:1" x14ac:dyDescent="0.3">
      <c r="A236" s="28"/>
    </row>
    <row r="237" spans="1:1" x14ac:dyDescent="0.3">
      <c r="A237" s="28"/>
    </row>
    <row r="238" spans="1:1" x14ac:dyDescent="0.3">
      <c r="A238" s="28"/>
    </row>
    <row r="239" spans="1:1" x14ac:dyDescent="0.3">
      <c r="A239" s="28"/>
    </row>
    <row r="240" spans="1:1" x14ac:dyDescent="0.3">
      <c r="A240" s="28"/>
    </row>
    <row r="241" spans="1:1" x14ac:dyDescent="0.3">
      <c r="A241" s="28"/>
    </row>
    <row r="242" spans="1:1" x14ac:dyDescent="0.3">
      <c r="A242" s="28"/>
    </row>
    <row r="243" spans="1:1" x14ac:dyDescent="0.3">
      <c r="A243" s="28"/>
    </row>
    <row r="244" spans="1:1" x14ac:dyDescent="0.3">
      <c r="A244" s="28"/>
    </row>
    <row r="245" spans="1:1" x14ac:dyDescent="0.3">
      <c r="A245" s="28"/>
    </row>
    <row r="246" spans="1:1" x14ac:dyDescent="0.3">
      <c r="A246" s="28"/>
    </row>
    <row r="247" spans="1:1" x14ac:dyDescent="0.3">
      <c r="A247" s="28"/>
    </row>
    <row r="248" spans="1:1" x14ac:dyDescent="0.3">
      <c r="A248" s="28"/>
    </row>
    <row r="249" spans="1:1" x14ac:dyDescent="0.3">
      <c r="A249" s="28"/>
    </row>
    <row r="250" spans="1:1" x14ac:dyDescent="0.3">
      <c r="A250" s="28"/>
    </row>
    <row r="251" spans="1:1" x14ac:dyDescent="0.3">
      <c r="A251" s="28"/>
    </row>
    <row r="252" spans="1:1" x14ac:dyDescent="0.3">
      <c r="A252" s="28"/>
    </row>
    <row r="253" spans="1:1" x14ac:dyDescent="0.3">
      <c r="A253" s="28"/>
    </row>
    <row r="254" spans="1:1" x14ac:dyDescent="0.3">
      <c r="A254" s="28"/>
    </row>
    <row r="255" spans="1:1" x14ac:dyDescent="0.3">
      <c r="A255" s="28"/>
    </row>
    <row r="256" spans="1:1" x14ac:dyDescent="0.3">
      <c r="A256" s="28"/>
    </row>
    <row r="257" spans="1:1" x14ac:dyDescent="0.3">
      <c r="A257" s="28"/>
    </row>
    <row r="258" spans="1:1" x14ac:dyDescent="0.3">
      <c r="A258" s="28"/>
    </row>
    <row r="259" spans="1:1" x14ac:dyDescent="0.3">
      <c r="A259" s="28"/>
    </row>
    <row r="260" spans="1:1" x14ac:dyDescent="0.3">
      <c r="A260" s="28"/>
    </row>
    <row r="261" spans="1:1" x14ac:dyDescent="0.3">
      <c r="A261" s="28"/>
    </row>
    <row r="262" spans="1:1" x14ac:dyDescent="0.3">
      <c r="A262" s="28"/>
    </row>
    <row r="263" spans="1:1" x14ac:dyDescent="0.3">
      <c r="A263" s="28"/>
    </row>
    <row r="264" spans="1:1" x14ac:dyDescent="0.3">
      <c r="A264" s="28"/>
    </row>
    <row r="265" spans="1:1" x14ac:dyDescent="0.3">
      <c r="A265" s="28"/>
    </row>
    <row r="266" spans="1:1" x14ac:dyDescent="0.3">
      <c r="A266" s="28"/>
    </row>
    <row r="267" spans="1:1" x14ac:dyDescent="0.3">
      <c r="A267" s="28"/>
    </row>
    <row r="268" spans="1:1" x14ac:dyDescent="0.3">
      <c r="A268" s="28"/>
    </row>
    <row r="269" spans="1:1" x14ac:dyDescent="0.3">
      <c r="A269" s="28"/>
    </row>
    <row r="270" spans="1:1" x14ac:dyDescent="0.3">
      <c r="A270" s="28"/>
    </row>
    <row r="271" spans="1:1" x14ac:dyDescent="0.3">
      <c r="A271" s="28"/>
    </row>
    <row r="272" spans="1:1" x14ac:dyDescent="0.3">
      <c r="A272" s="28"/>
    </row>
    <row r="273" spans="1:1" x14ac:dyDescent="0.3">
      <c r="A273" s="28"/>
    </row>
    <row r="274" spans="1:1" x14ac:dyDescent="0.3">
      <c r="A274" s="28"/>
    </row>
    <row r="275" spans="1:1" x14ac:dyDescent="0.3">
      <c r="A275" s="28"/>
    </row>
    <row r="276" spans="1:1" x14ac:dyDescent="0.3">
      <c r="A276" s="28"/>
    </row>
    <row r="277" spans="1:1" x14ac:dyDescent="0.3">
      <c r="A277" s="28"/>
    </row>
    <row r="278" spans="1:1" x14ac:dyDescent="0.3">
      <c r="A278" s="28"/>
    </row>
    <row r="279" spans="1:1" x14ac:dyDescent="0.3">
      <c r="A279" s="28"/>
    </row>
    <row r="280" spans="1:1" x14ac:dyDescent="0.3">
      <c r="A280" s="28"/>
    </row>
    <row r="281" spans="1:1" x14ac:dyDescent="0.3">
      <c r="A281" s="28"/>
    </row>
    <row r="282" spans="1:1" x14ac:dyDescent="0.3">
      <c r="A282" s="28"/>
    </row>
    <row r="283" spans="1:1" x14ac:dyDescent="0.3">
      <c r="A283" s="28"/>
    </row>
    <row r="284" spans="1:1" x14ac:dyDescent="0.3">
      <c r="A284" s="28"/>
    </row>
    <row r="285" spans="1:1" x14ac:dyDescent="0.3">
      <c r="A285" s="28"/>
    </row>
    <row r="286" spans="1:1" x14ac:dyDescent="0.3">
      <c r="A286" s="28"/>
    </row>
    <row r="287" spans="1:1" x14ac:dyDescent="0.3">
      <c r="A287" s="28"/>
    </row>
    <row r="288" spans="1:1" x14ac:dyDescent="0.3">
      <c r="A288" s="28"/>
    </row>
    <row r="289" spans="1:1" x14ac:dyDescent="0.3">
      <c r="A289" s="28"/>
    </row>
    <row r="290" spans="1:1" x14ac:dyDescent="0.3">
      <c r="A290" s="28"/>
    </row>
    <row r="291" spans="1:1" x14ac:dyDescent="0.3">
      <c r="A291" s="28"/>
    </row>
    <row r="292" spans="1:1" x14ac:dyDescent="0.3">
      <c r="A292" s="28"/>
    </row>
    <row r="293" spans="1:1" x14ac:dyDescent="0.3">
      <c r="A293" s="28"/>
    </row>
    <row r="294" spans="1:1" x14ac:dyDescent="0.3">
      <c r="A294" s="28"/>
    </row>
    <row r="295" spans="1:1" x14ac:dyDescent="0.3">
      <c r="A295" s="28"/>
    </row>
    <row r="296" spans="1:1" x14ac:dyDescent="0.3">
      <c r="A296" s="28"/>
    </row>
    <row r="297" spans="1:1" x14ac:dyDescent="0.3">
      <c r="A297" s="28"/>
    </row>
    <row r="298" spans="1:1" x14ac:dyDescent="0.3">
      <c r="A298" s="28"/>
    </row>
    <row r="299" spans="1:1" x14ac:dyDescent="0.3">
      <c r="A299" s="28"/>
    </row>
    <row r="300" spans="1:1" x14ac:dyDescent="0.3">
      <c r="A300" s="28"/>
    </row>
    <row r="301" spans="1:1" x14ac:dyDescent="0.3">
      <c r="A301" s="28"/>
    </row>
    <row r="302" spans="1:1" x14ac:dyDescent="0.3">
      <c r="A302" s="28"/>
    </row>
    <row r="303" spans="1:1" x14ac:dyDescent="0.3">
      <c r="A303" s="28"/>
    </row>
    <row r="304" spans="1:1" x14ac:dyDescent="0.3">
      <c r="A304" s="28"/>
    </row>
    <row r="305" spans="1:1" x14ac:dyDescent="0.3">
      <c r="A305" s="28"/>
    </row>
    <row r="306" spans="1:1" x14ac:dyDescent="0.3">
      <c r="A306" s="28"/>
    </row>
    <row r="307" spans="1:1" x14ac:dyDescent="0.3">
      <c r="A307" s="28"/>
    </row>
    <row r="308" spans="1:1" x14ac:dyDescent="0.3">
      <c r="A308" s="28"/>
    </row>
    <row r="309" spans="1:1" x14ac:dyDescent="0.3">
      <c r="A309" s="28"/>
    </row>
    <row r="310" spans="1:1" x14ac:dyDescent="0.3">
      <c r="A310" s="28"/>
    </row>
    <row r="311" spans="1:1" x14ac:dyDescent="0.3">
      <c r="A311" s="28"/>
    </row>
    <row r="312" spans="1:1" x14ac:dyDescent="0.3">
      <c r="A312" s="28"/>
    </row>
    <row r="313" spans="1:1" x14ac:dyDescent="0.3">
      <c r="A313" s="28"/>
    </row>
    <row r="314" spans="1:1" x14ac:dyDescent="0.3">
      <c r="A314" s="28"/>
    </row>
    <row r="315" spans="1:1" x14ac:dyDescent="0.3">
      <c r="A315" s="28"/>
    </row>
    <row r="316" spans="1:1" x14ac:dyDescent="0.3">
      <c r="A316" s="28"/>
    </row>
    <row r="317" spans="1:1" x14ac:dyDescent="0.3">
      <c r="A317" s="28"/>
    </row>
    <row r="318" spans="1:1" x14ac:dyDescent="0.3">
      <c r="A318" s="28"/>
    </row>
    <row r="319" spans="1:1" x14ac:dyDescent="0.3">
      <c r="A319" s="28"/>
    </row>
    <row r="320" spans="1:1" x14ac:dyDescent="0.3">
      <c r="A320" s="28"/>
    </row>
    <row r="321" spans="1:1" x14ac:dyDescent="0.3">
      <c r="A321" s="28"/>
    </row>
    <row r="322" spans="1:1" x14ac:dyDescent="0.3">
      <c r="A322" s="28"/>
    </row>
    <row r="323" spans="1:1" x14ac:dyDescent="0.3">
      <c r="A323" s="28"/>
    </row>
    <row r="324" spans="1:1" x14ac:dyDescent="0.3">
      <c r="A324" s="28"/>
    </row>
    <row r="325" spans="1:1" x14ac:dyDescent="0.3">
      <c r="A325" s="28"/>
    </row>
    <row r="326" spans="1:1" x14ac:dyDescent="0.3">
      <c r="A326" s="28"/>
    </row>
    <row r="327" spans="1:1" x14ac:dyDescent="0.3">
      <c r="A327" s="28"/>
    </row>
    <row r="328" spans="1:1" x14ac:dyDescent="0.3">
      <c r="A328" s="28"/>
    </row>
    <row r="329" spans="1:1" x14ac:dyDescent="0.3">
      <c r="A329" s="28"/>
    </row>
    <row r="330" spans="1:1" x14ac:dyDescent="0.3">
      <c r="A330" s="28"/>
    </row>
    <row r="331" spans="1:1" x14ac:dyDescent="0.3">
      <c r="A331" s="28"/>
    </row>
    <row r="332" spans="1:1" x14ac:dyDescent="0.3">
      <c r="A332" s="28"/>
    </row>
    <row r="333" spans="1:1" x14ac:dyDescent="0.3">
      <c r="A333" s="28"/>
    </row>
    <row r="334" spans="1:1" x14ac:dyDescent="0.3">
      <c r="A334" s="28"/>
    </row>
    <row r="335" spans="1:1" x14ac:dyDescent="0.3">
      <c r="A335" s="28"/>
    </row>
    <row r="336" spans="1:1" x14ac:dyDescent="0.3">
      <c r="A336" s="28"/>
    </row>
    <row r="337" spans="1:1" x14ac:dyDescent="0.3">
      <c r="A337" s="28"/>
    </row>
    <row r="338" spans="1:1" x14ac:dyDescent="0.3">
      <c r="A338" s="28"/>
    </row>
    <row r="339" spans="1:1" x14ac:dyDescent="0.3">
      <c r="A339" s="28"/>
    </row>
    <row r="340" spans="1:1" x14ac:dyDescent="0.3">
      <c r="A340" s="28"/>
    </row>
    <row r="341" spans="1:1" x14ac:dyDescent="0.3">
      <c r="A341" s="28"/>
    </row>
    <row r="342" spans="1:1" x14ac:dyDescent="0.3">
      <c r="A342" s="28"/>
    </row>
    <row r="343" spans="1:1" x14ac:dyDescent="0.3">
      <c r="A343" s="28"/>
    </row>
    <row r="344" spans="1:1" x14ac:dyDescent="0.3">
      <c r="A344" s="28"/>
    </row>
    <row r="345" spans="1:1" x14ac:dyDescent="0.3">
      <c r="A345" s="28"/>
    </row>
    <row r="346" spans="1:1" x14ac:dyDescent="0.3">
      <c r="A346" s="28"/>
    </row>
    <row r="347" spans="1:1" x14ac:dyDescent="0.3">
      <c r="A347" s="28"/>
    </row>
    <row r="348" spans="1:1" x14ac:dyDescent="0.3">
      <c r="A348" s="28"/>
    </row>
    <row r="349" spans="1:1" x14ac:dyDescent="0.3">
      <c r="A349" s="28"/>
    </row>
    <row r="350" spans="1:1" x14ac:dyDescent="0.3">
      <c r="A350" s="28"/>
    </row>
    <row r="351" spans="1:1" x14ac:dyDescent="0.3">
      <c r="A351" s="28"/>
    </row>
    <row r="352" spans="1:1" x14ac:dyDescent="0.3">
      <c r="A352" s="28"/>
    </row>
    <row r="353" spans="1:1" x14ac:dyDescent="0.3">
      <c r="A353" s="28"/>
    </row>
    <row r="354" spans="1:1" x14ac:dyDescent="0.3">
      <c r="A354" s="28"/>
    </row>
    <row r="355" spans="1:1" x14ac:dyDescent="0.3">
      <c r="A355" s="28"/>
    </row>
    <row r="356" spans="1:1" x14ac:dyDescent="0.3">
      <c r="A356" s="28"/>
    </row>
    <row r="357" spans="1:1" x14ac:dyDescent="0.3">
      <c r="A357" s="28"/>
    </row>
    <row r="358" spans="1:1" x14ac:dyDescent="0.3">
      <c r="A358" s="28"/>
    </row>
    <row r="359" spans="1:1" x14ac:dyDescent="0.3">
      <c r="A359" s="28"/>
    </row>
    <row r="360" spans="1:1" x14ac:dyDescent="0.3">
      <c r="A360" s="28"/>
    </row>
    <row r="361" spans="1:1" x14ac:dyDescent="0.3">
      <c r="A361" s="28"/>
    </row>
    <row r="362" spans="1:1" x14ac:dyDescent="0.3">
      <c r="A362" s="28"/>
    </row>
    <row r="363" spans="1:1" x14ac:dyDescent="0.3">
      <c r="A363" s="28"/>
    </row>
    <row r="364" spans="1:1" x14ac:dyDescent="0.3">
      <c r="A364" s="28"/>
    </row>
    <row r="365" spans="1:1" x14ac:dyDescent="0.3">
      <c r="A365" s="28"/>
    </row>
    <row r="366" spans="1:1" x14ac:dyDescent="0.3">
      <c r="A366" s="28"/>
    </row>
    <row r="367" spans="1:1" x14ac:dyDescent="0.3">
      <c r="A367" s="28"/>
    </row>
    <row r="368" spans="1:1" x14ac:dyDescent="0.3">
      <c r="A368" s="28"/>
    </row>
    <row r="369" spans="1:1" x14ac:dyDescent="0.3">
      <c r="A369" s="28"/>
    </row>
    <row r="370" spans="1:1" x14ac:dyDescent="0.3">
      <c r="A370" s="28"/>
    </row>
    <row r="371" spans="1:1" x14ac:dyDescent="0.3">
      <c r="A371" s="28"/>
    </row>
    <row r="372" spans="1:1" x14ac:dyDescent="0.3">
      <c r="A372" s="28"/>
    </row>
    <row r="373" spans="1:1" x14ac:dyDescent="0.3">
      <c r="A373" s="28"/>
    </row>
    <row r="374" spans="1:1" x14ac:dyDescent="0.3">
      <c r="A374" s="28"/>
    </row>
    <row r="375" spans="1:1" x14ac:dyDescent="0.3">
      <c r="A375" s="28"/>
    </row>
    <row r="376" spans="1:1" x14ac:dyDescent="0.3">
      <c r="A376" s="28"/>
    </row>
    <row r="377" spans="1:1" x14ac:dyDescent="0.3">
      <c r="A377" s="28"/>
    </row>
    <row r="378" spans="1:1" x14ac:dyDescent="0.3">
      <c r="A378" s="28"/>
    </row>
    <row r="379" spans="1:1" x14ac:dyDescent="0.3">
      <c r="A379" s="28"/>
    </row>
    <row r="380" spans="1:1" x14ac:dyDescent="0.3">
      <c r="A380" s="28"/>
    </row>
    <row r="381" spans="1:1" x14ac:dyDescent="0.3">
      <c r="A381" s="28"/>
    </row>
    <row r="382" spans="1:1" x14ac:dyDescent="0.3">
      <c r="A382" s="28"/>
    </row>
    <row r="383" spans="1:1" x14ac:dyDescent="0.3">
      <c r="A383" s="28"/>
    </row>
    <row r="384" spans="1:1" x14ac:dyDescent="0.3">
      <c r="A384" s="28"/>
    </row>
    <row r="385" spans="1:1" x14ac:dyDescent="0.3">
      <c r="A385" s="28"/>
    </row>
    <row r="386" spans="1:1" x14ac:dyDescent="0.3">
      <c r="A386" s="28"/>
    </row>
    <row r="387" spans="1:1" x14ac:dyDescent="0.3">
      <c r="A387" s="28"/>
    </row>
    <row r="388" spans="1:1" x14ac:dyDescent="0.3">
      <c r="A388" s="28"/>
    </row>
    <row r="389" spans="1:1" x14ac:dyDescent="0.3">
      <c r="A389" s="28"/>
    </row>
    <row r="390" spans="1:1" x14ac:dyDescent="0.3">
      <c r="A390" s="28"/>
    </row>
    <row r="391" spans="1:1" x14ac:dyDescent="0.3">
      <c r="A391" s="28"/>
    </row>
    <row r="392" spans="1:1" x14ac:dyDescent="0.3">
      <c r="A392" s="28"/>
    </row>
    <row r="393" spans="1:1" x14ac:dyDescent="0.3">
      <c r="A393" s="28"/>
    </row>
    <row r="394" spans="1:1" x14ac:dyDescent="0.3">
      <c r="A394" s="28"/>
    </row>
    <row r="395" spans="1:1" x14ac:dyDescent="0.3">
      <c r="A395" s="28"/>
    </row>
    <row r="396" spans="1:1" x14ac:dyDescent="0.3">
      <c r="A396" s="28"/>
    </row>
    <row r="397" spans="1:1" x14ac:dyDescent="0.3">
      <c r="A397" s="28"/>
    </row>
    <row r="398" spans="1:1" x14ac:dyDescent="0.3">
      <c r="A398" s="28"/>
    </row>
    <row r="399" spans="1:1" x14ac:dyDescent="0.3">
      <c r="A399" s="28"/>
    </row>
    <row r="400" spans="1:1" x14ac:dyDescent="0.3">
      <c r="A400" s="28"/>
    </row>
    <row r="401" spans="1:1" x14ac:dyDescent="0.3">
      <c r="A401" s="28"/>
    </row>
    <row r="402" spans="1:1" x14ac:dyDescent="0.3">
      <c r="A402" s="28"/>
    </row>
    <row r="403" spans="1:1" x14ac:dyDescent="0.3">
      <c r="A403" s="28"/>
    </row>
    <row r="404" spans="1:1" x14ac:dyDescent="0.3">
      <c r="A404" s="28"/>
    </row>
    <row r="405" spans="1:1" x14ac:dyDescent="0.3">
      <c r="A405" s="28"/>
    </row>
    <row r="406" spans="1:1" x14ac:dyDescent="0.3">
      <c r="A406" s="28"/>
    </row>
    <row r="407" spans="1:1" x14ac:dyDescent="0.3">
      <c r="A407" s="28"/>
    </row>
    <row r="408" spans="1:1" x14ac:dyDescent="0.3">
      <c r="A408" s="28"/>
    </row>
    <row r="409" spans="1:1" x14ac:dyDescent="0.3">
      <c r="A409" s="28"/>
    </row>
    <row r="410" spans="1:1" x14ac:dyDescent="0.3">
      <c r="A410" s="28"/>
    </row>
    <row r="411" spans="1:1" x14ac:dyDescent="0.3">
      <c r="A411" s="28"/>
    </row>
    <row r="412" spans="1:1" x14ac:dyDescent="0.3">
      <c r="A412" s="28"/>
    </row>
    <row r="413" spans="1:1" x14ac:dyDescent="0.3">
      <c r="A413" s="28"/>
    </row>
    <row r="414" spans="1:1" x14ac:dyDescent="0.3">
      <c r="A414" s="28"/>
    </row>
    <row r="415" spans="1:1" x14ac:dyDescent="0.3">
      <c r="A415" s="28"/>
    </row>
    <row r="416" spans="1:1" x14ac:dyDescent="0.3">
      <c r="A416" s="28"/>
    </row>
    <row r="417" spans="1:1" x14ac:dyDescent="0.3">
      <c r="A417" s="28"/>
    </row>
    <row r="418" spans="1:1" x14ac:dyDescent="0.3">
      <c r="A418" s="28"/>
    </row>
    <row r="419" spans="1:1" x14ac:dyDescent="0.3">
      <c r="A419" s="28"/>
    </row>
    <row r="420" spans="1:1" x14ac:dyDescent="0.3">
      <c r="A420" s="28"/>
    </row>
    <row r="421" spans="1:1" x14ac:dyDescent="0.3">
      <c r="A421" s="28"/>
    </row>
    <row r="422" spans="1:1" x14ac:dyDescent="0.3">
      <c r="A422" s="28"/>
    </row>
    <row r="423" spans="1:1" x14ac:dyDescent="0.3">
      <c r="A423" s="28"/>
    </row>
    <row r="424" spans="1:1" x14ac:dyDescent="0.3">
      <c r="A424" s="28"/>
    </row>
    <row r="425" spans="1:1" x14ac:dyDescent="0.3">
      <c r="A425" s="28"/>
    </row>
    <row r="426" spans="1:1" x14ac:dyDescent="0.3">
      <c r="A426" s="28"/>
    </row>
    <row r="427" spans="1:1" x14ac:dyDescent="0.3">
      <c r="A427" s="28"/>
    </row>
    <row r="428" spans="1:1" x14ac:dyDescent="0.3">
      <c r="A428" s="28"/>
    </row>
    <row r="429" spans="1:1" x14ac:dyDescent="0.3">
      <c r="A429" s="28"/>
    </row>
  </sheetData>
  <mergeCells count="9">
    <mergeCell ref="P7:R7"/>
    <mergeCell ref="D9:H9"/>
    <mergeCell ref="J9:N9"/>
    <mergeCell ref="J7:O7"/>
    <mergeCell ref="A1:B1"/>
    <mergeCell ref="A7:A10"/>
    <mergeCell ref="B7:B10"/>
    <mergeCell ref="C7:C8"/>
    <mergeCell ref="D7:I7"/>
  </mergeCells>
  <printOptions horizontalCentered="1"/>
  <pageMargins left="0.19685039370078741" right="0.15748031496062992" top="0.35433070866141736" bottom="0.98425196850393704" header="0.27559055118110237" footer="0.51181102362204722"/>
  <pageSetup paperSize="9" scale="5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FA20E-426D-4CFA-9C91-E1843D5080D8}">
  <sheetPr codeName="Tabelle20">
    <pageSetUpPr fitToPage="1"/>
  </sheetPr>
  <dimension ref="A1:U424"/>
  <sheetViews>
    <sheetView zoomScale="75" zoomScaleNormal="75" workbookViewId="0">
      <selection activeCell="J7" sqref="J7:O7"/>
    </sheetView>
  </sheetViews>
  <sheetFormatPr baseColWidth="10" defaultColWidth="11.44140625" defaultRowHeight="13.8" x14ac:dyDescent="0.3"/>
  <cols>
    <col min="1" max="1" width="9.109375" style="2" customWidth="1"/>
    <col min="2" max="2" width="18.44140625" style="2" customWidth="1"/>
    <col min="3" max="4" width="15.109375" style="2" customWidth="1"/>
    <col min="5" max="5" width="18.6640625" style="2" customWidth="1"/>
    <col min="6" max="6" width="13.5546875" style="2" customWidth="1"/>
    <col min="7" max="7" width="16.6640625" style="2" customWidth="1"/>
    <col min="8" max="8" width="17.44140625" style="2" bestFit="1" customWidth="1"/>
    <col min="9" max="9" width="11.6640625" style="2" customWidth="1"/>
    <col min="10" max="10" width="15.109375" style="2" customWidth="1"/>
    <col min="11" max="11" width="18.6640625" style="2" customWidth="1"/>
    <col min="12" max="12" width="13.5546875" style="2" customWidth="1"/>
    <col min="13" max="13" width="16.6640625" style="2" customWidth="1"/>
    <col min="14" max="14" width="17.5546875" style="2" customWidth="1"/>
    <col min="15" max="15" width="11.6640625" style="2" bestFit="1" customWidth="1"/>
    <col min="16" max="16" width="14.44140625" style="2" bestFit="1" customWidth="1"/>
    <col min="17" max="18" width="11.6640625" style="2" bestFit="1" customWidth="1"/>
    <col min="19" max="20" width="11.44140625" style="2"/>
    <col min="21" max="21" width="12.109375" style="2" bestFit="1" customWidth="1"/>
    <col min="22" max="16384" width="11.44140625" style="2"/>
  </cols>
  <sheetData>
    <row r="1" spans="1:21" ht="60" customHeight="1" x14ac:dyDescent="0.3">
      <c r="A1" s="64"/>
      <c r="B1" s="64"/>
      <c r="C1" s="1"/>
      <c r="D1" s="1"/>
      <c r="E1" s="1"/>
      <c r="F1" s="1"/>
      <c r="G1" s="1"/>
      <c r="H1" s="1"/>
      <c r="Q1" s="3" t="s">
        <v>0</v>
      </c>
      <c r="R1" s="4">
        <v>46001</v>
      </c>
    </row>
    <row r="2" spans="1:21" ht="15.6" x14ac:dyDescent="0.3">
      <c r="A2" s="5" t="s">
        <v>1</v>
      </c>
    </row>
    <row r="3" spans="1:21" ht="15.6" x14ac:dyDescent="0.3">
      <c r="A3" s="5" t="s">
        <v>2</v>
      </c>
      <c r="C3" s="2" t="s">
        <v>30</v>
      </c>
    </row>
    <row r="4" spans="1:21" ht="15.6" x14ac:dyDescent="0.3">
      <c r="A4" s="5"/>
      <c r="C4" s="2" t="s">
        <v>31</v>
      </c>
    </row>
    <row r="5" spans="1:21" ht="15.6" x14ac:dyDescent="0.3">
      <c r="A5" s="5"/>
      <c r="C5" s="2" t="s">
        <v>32</v>
      </c>
    </row>
    <row r="6" spans="1:21" x14ac:dyDescent="0.3">
      <c r="A6" s="6" t="s">
        <v>19</v>
      </c>
    </row>
    <row r="7" spans="1:21" s="7" customFormat="1" ht="30" customHeight="1" x14ac:dyDescent="0.25">
      <c r="A7" s="75" t="s">
        <v>4</v>
      </c>
      <c r="B7" s="71" t="s">
        <v>20</v>
      </c>
      <c r="C7" s="71" t="s">
        <v>33</v>
      </c>
      <c r="D7" s="60" t="s">
        <v>512</v>
      </c>
      <c r="E7" s="61"/>
      <c r="F7" s="61"/>
      <c r="G7" s="61"/>
      <c r="H7" s="61"/>
      <c r="I7" s="62"/>
      <c r="J7" s="60" t="s">
        <v>511</v>
      </c>
      <c r="K7" s="59"/>
      <c r="L7" s="59"/>
      <c r="M7" s="59"/>
      <c r="N7" s="59"/>
      <c r="O7" s="63"/>
      <c r="P7" s="58" t="s">
        <v>6</v>
      </c>
      <c r="Q7" s="59"/>
      <c r="R7" s="59"/>
    </row>
    <row r="8" spans="1:21" s="7" customFormat="1" ht="82.8" x14ac:dyDescent="0.25">
      <c r="A8" s="76"/>
      <c r="B8" s="78"/>
      <c r="C8" s="72"/>
      <c r="D8" s="8" t="s">
        <v>21</v>
      </c>
      <c r="E8" s="8" t="s">
        <v>22</v>
      </c>
      <c r="F8" s="8" t="s">
        <v>9</v>
      </c>
      <c r="G8" s="8" t="s">
        <v>23</v>
      </c>
      <c r="H8" s="8" t="s">
        <v>11</v>
      </c>
      <c r="I8" s="9" t="s">
        <v>12</v>
      </c>
      <c r="J8" s="8" t="s">
        <v>21</v>
      </c>
      <c r="K8" s="8" t="s">
        <v>22</v>
      </c>
      <c r="L8" s="8" t="s">
        <v>9</v>
      </c>
      <c r="M8" s="8" t="s">
        <v>23</v>
      </c>
      <c r="N8" s="8" t="s">
        <v>11</v>
      </c>
      <c r="O8" s="9" t="s">
        <v>12</v>
      </c>
      <c r="P8" s="10" t="s">
        <v>11</v>
      </c>
      <c r="Q8" s="11" t="s">
        <v>12</v>
      </c>
      <c r="R8" s="11" t="s">
        <v>13</v>
      </c>
    </row>
    <row r="9" spans="1:21" s="7" customFormat="1" x14ac:dyDescent="0.25">
      <c r="A9" s="76"/>
      <c r="B9" s="78"/>
      <c r="C9" s="10" t="s">
        <v>14</v>
      </c>
      <c r="D9" s="60" t="s">
        <v>15</v>
      </c>
      <c r="E9" s="61"/>
      <c r="F9" s="61"/>
      <c r="G9" s="61"/>
      <c r="H9" s="62"/>
      <c r="I9" s="10" t="s">
        <v>16</v>
      </c>
      <c r="J9" s="60" t="s">
        <v>15</v>
      </c>
      <c r="K9" s="61"/>
      <c r="L9" s="61"/>
      <c r="M9" s="61"/>
      <c r="N9" s="62"/>
      <c r="O9" s="10" t="s">
        <v>16</v>
      </c>
      <c r="P9" s="11" t="s">
        <v>15</v>
      </c>
      <c r="Q9" s="10" t="s">
        <v>16</v>
      </c>
      <c r="R9" s="11" t="s">
        <v>17</v>
      </c>
    </row>
    <row r="10" spans="1:21" s="7" customFormat="1" x14ac:dyDescent="0.25">
      <c r="A10" s="77"/>
      <c r="B10" s="72"/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0">
        <v>11</v>
      </c>
      <c r="N10" s="10">
        <v>12</v>
      </c>
      <c r="O10" s="10">
        <v>13</v>
      </c>
      <c r="P10" s="10">
        <v>14</v>
      </c>
      <c r="Q10" s="10">
        <v>15</v>
      </c>
      <c r="R10" s="11">
        <v>16</v>
      </c>
    </row>
    <row r="11" spans="1:21" x14ac:dyDescent="0.3">
      <c r="A11" s="2">
        <v>151000</v>
      </c>
      <c r="B11" s="2" t="s">
        <v>43</v>
      </c>
      <c r="C11" s="12">
        <v>175832</v>
      </c>
      <c r="D11" s="13">
        <v>12157024</v>
      </c>
      <c r="E11" s="13">
        <v>69661192</v>
      </c>
      <c r="F11" s="13">
        <v>909280</v>
      </c>
      <c r="G11" s="13">
        <v>71491704</v>
      </c>
      <c r="H11" s="13">
        <v>152400640</v>
      </c>
      <c r="I11" s="14">
        <v>866.74007006688203</v>
      </c>
      <c r="J11" s="13">
        <v>12157024</v>
      </c>
      <c r="K11" s="13">
        <v>72737776</v>
      </c>
      <c r="L11" s="13">
        <v>813928</v>
      </c>
      <c r="M11" s="13">
        <v>68785024</v>
      </c>
      <c r="N11" s="13">
        <v>152865896</v>
      </c>
      <c r="O11" s="14">
        <v>869.38609581873607</v>
      </c>
      <c r="P11" s="13">
        <f t="shared" ref="P11:P47" si="0">N11-H11</f>
        <v>465256</v>
      </c>
      <c r="Q11" s="15">
        <f t="shared" ref="Q11:Q47" si="1">P11/C11</f>
        <v>2.6460257518540424</v>
      </c>
      <c r="R11" s="16">
        <f t="shared" ref="R11:R47" si="2">IF(OR(H11&lt;0,N11&lt;0),"x",(N11-H11)/H11*100)</f>
        <v>0.3052848072029094</v>
      </c>
      <c r="U11" s="13"/>
    </row>
    <row r="12" spans="1:21" x14ac:dyDescent="0.3">
      <c r="A12" s="2">
        <v>153000</v>
      </c>
      <c r="B12" s="2" t="s">
        <v>44</v>
      </c>
      <c r="C12" s="12">
        <v>126559</v>
      </c>
      <c r="D12" s="13">
        <v>8750288</v>
      </c>
      <c r="E12" s="13">
        <v>57140728</v>
      </c>
      <c r="F12" s="13">
        <v>0</v>
      </c>
      <c r="G12" s="13">
        <v>59039312</v>
      </c>
      <c r="H12" s="13">
        <v>124930328</v>
      </c>
      <c r="I12" s="14">
        <v>987.1311246138165</v>
      </c>
      <c r="J12" s="13">
        <v>8750288</v>
      </c>
      <c r="K12" s="13">
        <v>59750448</v>
      </c>
      <c r="L12" s="13">
        <v>0</v>
      </c>
      <c r="M12" s="13">
        <v>54988648</v>
      </c>
      <c r="N12" s="13">
        <v>123489384</v>
      </c>
      <c r="O12" s="14">
        <v>975.74557321091345</v>
      </c>
      <c r="P12" s="13">
        <f t="shared" si="0"/>
        <v>-1440944</v>
      </c>
      <c r="Q12" s="15">
        <f t="shared" si="1"/>
        <v>-11.385551402902994</v>
      </c>
      <c r="R12" s="16">
        <f t="shared" si="2"/>
        <v>-1.153398076406235</v>
      </c>
      <c r="U12" s="13"/>
    </row>
    <row r="13" spans="1:21" x14ac:dyDescent="0.3">
      <c r="A13" s="2">
        <v>154000</v>
      </c>
      <c r="B13" s="2" t="s">
        <v>45</v>
      </c>
      <c r="C13" s="12">
        <v>89927</v>
      </c>
      <c r="D13" s="13">
        <v>6217552</v>
      </c>
      <c r="E13" s="13">
        <v>41279272</v>
      </c>
      <c r="F13" s="13">
        <v>10216</v>
      </c>
      <c r="G13" s="13">
        <v>42236512</v>
      </c>
      <c r="H13" s="13">
        <v>89723120</v>
      </c>
      <c r="I13" s="14">
        <v>997.7328277380542</v>
      </c>
      <c r="J13" s="13">
        <v>6217552</v>
      </c>
      <c r="K13" s="13">
        <v>42928656</v>
      </c>
      <c r="L13" s="13">
        <v>0</v>
      </c>
      <c r="M13" s="13">
        <v>39979616</v>
      </c>
      <c r="N13" s="13">
        <v>89125824</v>
      </c>
      <c r="O13" s="14">
        <v>991.09081810802093</v>
      </c>
      <c r="P13" s="13">
        <f t="shared" si="0"/>
        <v>-597296</v>
      </c>
      <c r="Q13" s="15">
        <f t="shared" si="1"/>
        <v>-6.6420096300332494</v>
      </c>
      <c r="R13" s="16">
        <f t="shared" si="2"/>
        <v>-0.665710242800295</v>
      </c>
      <c r="U13" s="13"/>
    </row>
    <row r="14" spans="1:21" x14ac:dyDescent="0.3">
      <c r="A14" s="2">
        <v>155000</v>
      </c>
      <c r="B14" s="2" t="s">
        <v>46</v>
      </c>
      <c r="C14" s="12">
        <v>125136</v>
      </c>
      <c r="D14" s="13">
        <v>8651896</v>
      </c>
      <c r="E14" s="13">
        <v>49674904</v>
      </c>
      <c r="F14" s="13">
        <v>1100472</v>
      </c>
      <c r="G14" s="13">
        <v>61932224</v>
      </c>
      <c r="H14" s="13">
        <v>119158552</v>
      </c>
      <c r="I14" s="14">
        <v>952.23238716276694</v>
      </c>
      <c r="J14" s="13">
        <v>8651896</v>
      </c>
      <c r="K14" s="13">
        <v>51966248</v>
      </c>
      <c r="L14" s="13">
        <v>1061960</v>
      </c>
      <c r="M14" s="13">
        <v>57481328</v>
      </c>
      <c r="N14" s="13">
        <v>117037512</v>
      </c>
      <c r="O14" s="14">
        <v>935.28250863060987</v>
      </c>
      <c r="P14" s="13">
        <f t="shared" si="0"/>
        <v>-2121040</v>
      </c>
      <c r="Q14" s="15">
        <f t="shared" si="1"/>
        <v>-16.949878532157012</v>
      </c>
      <c r="R14" s="16">
        <f t="shared" si="2"/>
        <v>-1.780014916596167</v>
      </c>
    </row>
    <row r="15" spans="1:21" x14ac:dyDescent="0.3">
      <c r="A15" s="2">
        <v>157000</v>
      </c>
      <c r="B15" s="2" t="s">
        <v>47</v>
      </c>
      <c r="C15" s="12">
        <v>137093</v>
      </c>
      <c r="D15" s="13">
        <v>9478608</v>
      </c>
      <c r="E15" s="13">
        <v>66728192</v>
      </c>
      <c r="F15" s="13">
        <v>2483888</v>
      </c>
      <c r="G15" s="13">
        <v>42950088</v>
      </c>
      <c r="H15" s="13">
        <v>116673000</v>
      </c>
      <c r="I15" s="14">
        <v>851.05001714164837</v>
      </c>
      <c r="J15" s="13">
        <v>9478608</v>
      </c>
      <c r="K15" s="13">
        <v>69294312</v>
      </c>
      <c r="L15" s="13">
        <v>2439808</v>
      </c>
      <c r="M15" s="13">
        <v>42724016</v>
      </c>
      <c r="N15" s="13">
        <v>119057128</v>
      </c>
      <c r="O15" s="14">
        <v>868.44060601197725</v>
      </c>
      <c r="P15" s="13">
        <f t="shared" si="0"/>
        <v>2384128</v>
      </c>
      <c r="Q15" s="15">
        <f t="shared" si="1"/>
        <v>17.390588870328902</v>
      </c>
      <c r="R15" s="16">
        <f t="shared" si="2"/>
        <v>2.0434273568006307</v>
      </c>
    </row>
    <row r="16" spans="1:21" x14ac:dyDescent="0.3">
      <c r="A16" s="2">
        <v>158000</v>
      </c>
      <c r="B16" s="2" t="s">
        <v>48</v>
      </c>
      <c r="C16" s="12">
        <v>117754</v>
      </c>
      <c r="D16" s="13">
        <v>8141512</v>
      </c>
      <c r="E16" s="13">
        <v>39716016</v>
      </c>
      <c r="F16" s="13">
        <v>0</v>
      </c>
      <c r="G16" s="13">
        <v>45813424</v>
      </c>
      <c r="H16" s="13">
        <v>93670952</v>
      </c>
      <c r="I16" s="14">
        <v>795.48000067938244</v>
      </c>
      <c r="J16" s="13">
        <v>8141512</v>
      </c>
      <c r="K16" s="13">
        <v>42081016</v>
      </c>
      <c r="L16" s="13">
        <v>0</v>
      </c>
      <c r="M16" s="13">
        <v>43567008</v>
      </c>
      <c r="N16" s="13">
        <v>93789536</v>
      </c>
      <c r="O16" s="14">
        <v>796.48704927221161</v>
      </c>
      <c r="P16" s="13">
        <f t="shared" si="0"/>
        <v>118584</v>
      </c>
      <c r="Q16" s="15">
        <f t="shared" si="1"/>
        <v>1.0070485928291184</v>
      </c>
      <c r="R16" s="16">
        <f t="shared" si="2"/>
        <v>0.12659634333597888</v>
      </c>
    </row>
    <row r="17" spans="1:18" x14ac:dyDescent="0.3">
      <c r="A17" s="2">
        <v>159000</v>
      </c>
      <c r="B17" s="2" t="s">
        <v>49</v>
      </c>
      <c r="C17" s="12">
        <v>327309</v>
      </c>
      <c r="D17" s="13">
        <v>21883896</v>
      </c>
      <c r="E17" s="13">
        <v>165723336</v>
      </c>
      <c r="F17" s="13">
        <v>0</v>
      </c>
      <c r="G17" s="13">
        <v>132647456</v>
      </c>
      <c r="H17" s="13">
        <v>320254688</v>
      </c>
      <c r="I17" s="14">
        <v>978.44754650803975</v>
      </c>
      <c r="J17" s="13">
        <v>21883904</v>
      </c>
      <c r="K17" s="13">
        <v>172812536</v>
      </c>
      <c r="L17" s="13">
        <v>0</v>
      </c>
      <c r="M17" s="13">
        <v>122309584</v>
      </c>
      <c r="N17" s="13">
        <v>317006024</v>
      </c>
      <c r="O17" s="14">
        <v>968.5221732369107</v>
      </c>
      <c r="P17" s="13">
        <f t="shared" si="0"/>
        <v>-3248664</v>
      </c>
      <c r="Q17" s="15">
        <f t="shared" si="1"/>
        <v>-9.925373271129116</v>
      </c>
      <c r="R17" s="16">
        <f t="shared" si="2"/>
        <v>-1.0144001389294262</v>
      </c>
    </row>
    <row r="18" spans="1:18" x14ac:dyDescent="0.3">
      <c r="A18" s="2">
        <v>241000</v>
      </c>
      <c r="B18" s="2" t="s">
        <v>50</v>
      </c>
      <c r="C18" s="12">
        <v>1140191</v>
      </c>
      <c r="D18" s="13">
        <v>75761760</v>
      </c>
      <c r="E18" s="13">
        <v>401632616</v>
      </c>
      <c r="F18" s="13">
        <v>7846480</v>
      </c>
      <c r="G18" s="13">
        <v>240550440</v>
      </c>
      <c r="H18" s="13">
        <v>710098336</v>
      </c>
      <c r="I18" s="14">
        <v>622.78893273144593</v>
      </c>
      <c r="J18" s="13">
        <v>75761768</v>
      </c>
      <c r="K18" s="13">
        <v>429255992</v>
      </c>
      <c r="L18" s="13">
        <v>7288992</v>
      </c>
      <c r="M18" s="13">
        <v>212810152</v>
      </c>
      <c r="N18" s="13">
        <v>710538920</v>
      </c>
      <c r="O18" s="14">
        <v>623.17534518339471</v>
      </c>
      <c r="P18" s="13">
        <f t="shared" si="0"/>
        <v>440584</v>
      </c>
      <c r="Q18" s="15">
        <f t="shared" si="1"/>
        <v>0.38641245194884016</v>
      </c>
      <c r="R18" s="16">
        <f t="shared" si="2"/>
        <v>6.2045491119134245E-2</v>
      </c>
    </row>
    <row r="19" spans="1:18" x14ac:dyDescent="0.3">
      <c r="A19" s="2">
        <v>251000</v>
      </c>
      <c r="B19" s="2" t="s">
        <v>51</v>
      </c>
      <c r="C19" s="12">
        <v>221437</v>
      </c>
      <c r="D19" s="13">
        <v>15310152</v>
      </c>
      <c r="E19" s="13">
        <v>35620176</v>
      </c>
      <c r="F19" s="13">
        <v>4450000</v>
      </c>
      <c r="G19" s="13">
        <v>86199120</v>
      </c>
      <c r="H19" s="13">
        <v>132679448</v>
      </c>
      <c r="I19" s="14">
        <v>599.17469980174951</v>
      </c>
      <c r="J19" s="13">
        <v>15310152</v>
      </c>
      <c r="K19" s="13">
        <v>38588624</v>
      </c>
      <c r="L19" s="13">
        <v>4111480</v>
      </c>
      <c r="M19" s="13">
        <v>80728232</v>
      </c>
      <c r="N19" s="13">
        <v>130515528</v>
      </c>
      <c r="O19" s="14">
        <v>589.40252983918674</v>
      </c>
      <c r="P19" s="13">
        <f t="shared" si="0"/>
        <v>-2163920</v>
      </c>
      <c r="Q19" s="15">
        <f t="shared" si="1"/>
        <v>-9.7721699625627156</v>
      </c>
      <c r="R19" s="16">
        <f t="shared" si="2"/>
        <v>-1.6309383499997678</v>
      </c>
    </row>
    <row r="20" spans="1:18" x14ac:dyDescent="0.3">
      <c r="A20" s="2">
        <v>252000</v>
      </c>
      <c r="B20" s="2" t="s">
        <v>52</v>
      </c>
      <c r="C20" s="12">
        <v>149963</v>
      </c>
      <c r="D20" s="13">
        <v>10368440</v>
      </c>
      <c r="E20" s="13">
        <v>75065752</v>
      </c>
      <c r="F20" s="13">
        <v>0</v>
      </c>
      <c r="G20" s="13">
        <v>58852896</v>
      </c>
      <c r="H20" s="13">
        <v>144287088</v>
      </c>
      <c r="I20" s="14">
        <v>962.15125064182496</v>
      </c>
      <c r="J20" s="13">
        <v>10368440</v>
      </c>
      <c r="K20" s="13">
        <v>78076328</v>
      </c>
      <c r="L20" s="13">
        <v>0</v>
      </c>
      <c r="M20" s="13">
        <v>56191352</v>
      </c>
      <c r="N20" s="13">
        <v>144636120</v>
      </c>
      <c r="O20" s="14">
        <v>964.47870474717092</v>
      </c>
      <c r="P20" s="13">
        <f t="shared" si="0"/>
        <v>349032</v>
      </c>
      <c r="Q20" s="15">
        <f t="shared" si="1"/>
        <v>2.3274541053459852</v>
      </c>
      <c r="R20" s="16">
        <f t="shared" si="2"/>
        <v>0.24190106324690677</v>
      </c>
    </row>
    <row r="21" spans="1:18" x14ac:dyDescent="0.3">
      <c r="A21" s="2">
        <v>254000</v>
      </c>
      <c r="B21" s="2" t="s">
        <v>53</v>
      </c>
      <c r="C21" s="12">
        <v>266793</v>
      </c>
      <c r="D21" s="13">
        <v>18446064</v>
      </c>
      <c r="E21" s="13">
        <v>130916912</v>
      </c>
      <c r="F21" s="13">
        <v>16024</v>
      </c>
      <c r="G21" s="13">
        <v>107368400</v>
      </c>
      <c r="H21" s="13">
        <v>256715352</v>
      </c>
      <c r="I21" s="14">
        <v>962.22671509372435</v>
      </c>
      <c r="J21" s="13">
        <v>18446064</v>
      </c>
      <c r="K21" s="13">
        <v>136533832</v>
      </c>
      <c r="L21" s="13">
        <v>0</v>
      </c>
      <c r="M21" s="13">
        <v>100171256</v>
      </c>
      <c r="N21" s="13">
        <v>255151152</v>
      </c>
      <c r="O21" s="14">
        <v>956.36374267690678</v>
      </c>
      <c r="P21" s="13">
        <f t="shared" si="0"/>
        <v>-1564200</v>
      </c>
      <c r="Q21" s="15">
        <f t="shared" si="1"/>
        <v>-5.8629724168175326</v>
      </c>
      <c r="R21" s="16">
        <f t="shared" si="2"/>
        <v>-0.60931299504051484</v>
      </c>
    </row>
    <row r="22" spans="1:18" x14ac:dyDescent="0.3">
      <c r="A22" s="2">
        <v>255000</v>
      </c>
      <c r="B22" s="2" t="s">
        <v>54</v>
      </c>
      <c r="C22" s="12">
        <v>65341</v>
      </c>
      <c r="D22" s="13">
        <v>4517672</v>
      </c>
      <c r="E22" s="13">
        <v>21118408</v>
      </c>
      <c r="F22" s="13">
        <v>3208064</v>
      </c>
      <c r="G22" s="13">
        <v>28814864</v>
      </c>
      <c r="H22" s="13">
        <v>51242880</v>
      </c>
      <c r="I22" s="14">
        <v>784.23776801701842</v>
      </c>
      <c r="J22" s="13">
        <v>4517672</v>
      </c>
      <c r="K22" s="13">
        <v>22002008</v>
      </c>
      <c r="L22" s="13">
        <v>3108016</v>
      </c>
      <c r="M22" s="13">
        <v>26650520</v>
      </c>
      <c r="N22" s="13">
        <v>50062184</v>
      </c>
      <c r="O22" s="14">
        <v>766.16801089668047</v>
      </c>
      <c r="P22" s="13">
        <f t="shared" si="0"/>
        <v>-1180696</v>
      </c>
      <c r="Q22" s="15">
        <f t="shared" si="1"/>
        <v>-18.069757120337918</v>
      </c>
      <c r="R22" s="16">
        <f t="shared" si="2"/>
        <v>-2.3041171768643762</v>
      </c>
    </row>
    <row r="23" spans="1:18" x14ac:dyDescent="0.3">
      <c r="A23" s="2">
        <v>256000</v>
      </c>
      <c r="B23" s="2" t="s">
        <v>55</v>
      </c>
      <c r="C23" s="12">
        <v>121215</v>
      </c>
      <c r="D23" s="13">
        <v>8380800</v>
      </c>
      <c r="E23" s="13">
        <v>37236192</v>
      </c>
      <c r="F23" s="13">
        <v>27880</v>
      </c>
      <c r="G23" s="13">
        <v>60613408</v>
      </c>
      <c r="H23" s="13">
        <v>106202520</v>
      </c>
      <c r="I23" s="14">
        <v>876.14998143794082</v>
      </c>
      <c r="J23" s="13">
        <v>8380800</v>
      </c>
      <c r="K23" s="13">
        <v>39438352</v>
      </c>
      <c r="L23" s="13">
        <v>0</v>
      </c>
      <c r="M23" s="13">
        <v>56012944</v>
      </c>
      <c r="N23" s="13">
        <v>103832096</v>
      </c>
      <c r="O23" s="14">
        <v>856.59444788186283</v>
      </c>
      <c r="P23" s="13">
        <f t="shared" si="0"/>
        <v>-2370424</v>
      </c>
      <c r="Q23" s="15">
        <f t="shared" si="1"/>
        <v>-19.555533556078043</v>
      </c>
      <c r="R23" s="16">
        <f t="shared" si="2"/>
        <v>-2.231984702434556</v>
      </c>
    </row>
    <row r="24" spans="1:18" x14ac:dyDescent="0.3">
      <c r="A24" s="2">
        <v>257000</v>
      </c>
      <c r="B24" s="2" t="s">
        <v>56</v>
      </c>
      <c r="C24" s="12">
        <v>156369</v>
      </c>
      <c r="D24" s="13">
        <v>10811352</v>
      </c>
      <c r="E24" s="13">
        <v>69863504</v>
      </c>
      <c r="F24" s="13">
        <v>0</v>
      </c>
      <c r="G24" s="13">
        <v>64951896</v>
      </c>
      <c r="H24" s="13">
        <v>145626752</v>
      </c>
      <c r="I24" s="14">
        <v>931.30193324763854</v>
      </c>
      <c r="J24" s="13">
        <v>10811352</v>
      </c>
      <c r="K24" s="13">
        <v>72822576</v>
      </c>
      <c r="L24" s="13">
        <v>0</v>
      </c>
      <c r="M24" s="13">
        <v>62561168</v>
      </c>
      <c r="N24" s="13">
        <v>146195096</v>
      </c>
      <c r="O24" s="14">
        <v>934.93656671079304</v>
      </c>
      <c r="P24" s="13">
        <f t="shared" si="0"/>
        <v>568344</v>
      </c>
      <c r="Q24" s="15">
        <f t="shared" si="1"/>
        <v>3.6346334631544615</v>
      </c>
      <c r="R24" s="16">
        <f t="shared" si="2"/>
        <v>0.39027444627756308</v>
      </c>
    </row>
    <row r="25" spans="1:18" x14ac:dyDescent="0.3">
      <c r="A25" s="2">
        <v>351000</v>
      </c>
      <c r="B25" s="2" t="s">
        <v>57</v>
      </c>
      <c r="C25" s="12">
        <v>172516</v>
      </c>
      <c r="D25" s="13">
        <v>11927752</v>
      </c>
      <c r="E25" s="13">
        <v>60705880</v>
      </c>
      <c r="F25" s="13">
        <v>466336</v>
      </c>
      <c r="G25" s="13">
        <v>75652208</v>
      </c>
      <c r="H25" s="13">
        <v>147819504</v>
      </c>
      <c r="I25" s="14">
        <v>856.8451853741102</v>
      </c>
      <c r="J25" s="13">
        <v>11927752</v>
      </c>
      <c r="K25" s="13">
        <v>64060856</v>
      </c>
      <c r="L25" s="13">
        <v>412256</v>
      </c>
      <c r="M25" s="13">
        <v>70228120</v>
      </c>
      <c r="N25" s="13">
        <v>145804472</v>
      </c>
      <c r="O25" s="14">
        <v>845.16492383315176</v>
      </c>
      <c r="P25" s="13">
        <f t="shared" si="0"/>
        <v>-2015032</v>
      </c>
      <c r="Q25" s="15">
        <f t="shared" si="1"/>
        <v>-11.68026154095852</v>
      </c>
      <c r="R25" s="16">
        <f t="shared" si="2"/>
        <v>-1.3631705867447641</v>
      </c>
    </row>
    <row r="26" spans="1:18" x14ac:dyDescent="0.3">
      <c r="A26" s="2">
        <v>352000</v>
      </c>
      <c r="B26" s="2" t="s">
        <v>58</v>
      </c>
      <c r="C26" s="12">
        <v>198633</v>
      </c>
      <c r="D26" s="13">
        <v>13733480</v>
      </c>
      <c r="E26" s="13">
        <v>79314968</v>
      </c>
      <c r="F26" s="13">
        <v>0</v>
      </c>
      <c r="G26" s="13">
        <v>91752336</v>
      </c>
      <c r="H26" s="13">
        <v>184800784</v>
      </c>
      <c r="I26" s="14">
        <v>930.36295076850274</v>
      </c>
      <c r="J26" s="13">
        <v>13733480</v>
      </c>
      <c r="K26" s="13">
        <v>83271744</v>
      </c>
      <c r="L26" s="13">
        <v>0</v>
      </c>
      <c r="M26" s="13">
        <v>85072312</v>
      </c>
      <c r="N26" s="13">
        <v>182077536</v>
      </c>
      <c r="O26" s="14">
        <v>916.65300327740101</v>
      </c>
      <c r="P26" s="13">
        <f t="shared" si="0"/>
        <v>-2723248</v>
      </c>
      <c r="Q26" s="15">
        <f t="shared" si="1"/>
        <v>-13.70994749110168</v>
      </c>
      <c r="R26" s="16">
        <f t="shared" si="2"/>
        <v>-1.4736127959283982</v>
      </c>
    </row>
    <row r="27" spans="1:18" x14ac:dyDescent="0.3">
      <c r="A27" s="2">
        <v>353000</v>
      </c>
      <c r="B27" s="2" t="s">
        <v>59</v>
      </c>
      <c r="C27" s="12">
        <v>265850</v>
      </c>
      <c r="D27" s="13">
        <v>18380864</v>
      </c>
      <c r="E27" s="13">
        <v>66464192</v>
      </c>
      <c r="F27" s="13">
        <v>177864</v>
      </c>
      <c r="G27" s="13">
        <v>69117920</v>
      </c>
      <c r="H27" s="13">
        <v>153785112</v>
      </c>
      <c r="I27" s="14">
        <v>578.46572127139359</v>
      </c>
      <c r="J27" s="13">
        <v>18380864</v>
      </c>
      <c r="K27" s="13">
        <v>71499112</v>
      </c>
      <c r="L27" s="13">
        <v>109880</v>
      </c>
      <c r="M27" s="13">
        <v>73170776</v>
      </c>
      <c r="N27" s="13">
        <v>162940872</v>
      </c>
      <c r="O27" s="14">
        <v>612.9052924581531</v>
      </c>
      <c r="P27" s="13">
        <f t="shared" si="0"/>
        <v>9155760</v>
      </c>
      <c r="Q27" s="15">
        <f t="shared" si="1"/>
        <v>34.439571186759451</v>
      </c>
      <c r="R27" s="16">
        <f t="shared" si="2"/>
        <v>5.9536062242488077</v>
      </c>
    </row>
    <row r="28" spans="1:18" x14ac:dyDescent="0.3">
      <c r="A28" s="2">
        <v>354000</v>
      </c>
      <c r="B28" s="2" t="s">
        <v>60</v>
      </c>
      <c r="C28" s="12">
        <v>46425</v>
      </c>
      <c r="D28" s="13">
        <v>3209824</v>
      </c>
      <c r="E28" s="13">
        <v>24972944</v>
      </c>
      <c r="F28" s="13">
        <v>0</v>
      </c>
      <c r="G28" s="13">
        <v>32590280</v>
      </c>
      <c r="H28" s="13">
        <v>60773048</v>
      </c>
      <c r="I28" s="14">
        <v>1309.0586537425957</v>
      </c>
      <c r="J28" s="13">
        <v>3209824</v>
      </c>
      <c r="K28" s="13">
        <v>25901352</v>
      </c>
      <c r="L28" s="13">
        <v>0</v>
      </c>
      <c r="M28" s="13">
        <v>29162032</v>
      </c>
      <c r="N28" s="13">
        <v>58273208</v>
      </c>
      <c r="O28" s="14">
        <v>1255.211803984922</v>
      </c>
      <c r="P28" s="13">
        <f t="shared" si="0"/>
        <v>-2499840</v>
      </c>
      <c r="Q28" s="15">
        <f t="shared" si="1"/>
        <v>-53.846849757673667</v>
      </c>
      <c r="R28" s="16">
        <f t="shared" si="2"/>
        <v>-4.1134023753424378</v>
      </c>
    </row>
    <row r="29" spans="1:18" x14ac:dyDescent="0.3">
      <c r="A29" s="2">
        <v>355000</v>
      </c>
      <c r="B29" s="2" t="s">
        <v>61</v>
      </c>
      <c r="C29" s="12">
        <v>179015</v>
      </c>
      <c r="D29" s="13">
        <v>12377096</v>
      </c>
      <c r="E29" s="13">
        <v>71278328</v>
      </c>
      <c r="F29" s="13">
        <v>0</v>
      </c>
      <c r="G29" s="13">
        <v>62072784</v>
      </c>
      <c r="H29" s="13">
        <v>145728208</v>
      </c>
      <c r="I29" s="14">
        <v>814.05585006843</v>
      </c>
      <c r="J29" s="13">
        <v>12377096</v>
      </c>
      <c r="K29" s="13">
        <v>75019072</v>
      </c>
      <c r="L29" s="13">
        <v>0</v>
      </c>
      <c r="M29" s="13">
        <v>61218392</v>
      </c>
      <c r="N29" s="13">
        <v>148614560</v>
      </c>
      <c r="O29" s="14">
        <v>830.17937044381756</v>
      </c>
      <c r="P29" s="13">
        <f t="shared" si="0"/>
        <v>2886352</v>
      </c>
      <c r="Q29" s="15">
        <f t="shared" si="1"/>
        <v>16.123520375387539</v>
      </c>
      <c r="R29" s="16">
        <f t="shared" si="2"/>
        <v>1.9806405634247557</v>
      </c>
    </row>
    <row r="30" spans="1:18" x14ac:dyDescent="0.3">
      <c r="A30" s="2">
        <v>356000</v>
      </c>
      <c r="B30" s="2" t="s">
        <v>62</v>
      </c>
      <c r="C30" s="12">
        <v>113336</v>
      </c>
      <c r="D30" s="13">
        <v>7836048</v>
      </c>
      <c r="E30" s="13">
        <v>43042928</v>
      </c>
      <c r="F30" s="13">
        <v>0</v>
      </c>
      <c r="G30" s="13">
        <v>36278456</v>
      </c>
      <c r="H30" s="13">
        <v>87157432</v>
      </c>
      <c r="I30" s="14">
        <v>769.01807016305497</v>
      </c>
      <c r="J30" s="13">
        <v>7836048</v>
      </c>
      <c r="K30" s="13">
        <v>45225408</v>
      </c>
      <c r="L30" s="13">
        <v>0</v>
      </c>
      <c r="M30" s="13">
        <v>37580096</v>
      </c>
      <c r="N30" s="13">
        <v>90641552</v>
      </c>
      <c r="O30" s="14">
        <v>799.75958212747935</v>
      </c>
      <c r="P30" s="13">
        <f t="shared" si="0"/>
        <v>3484120</v>
      </c>
      <c r="Q30" s="15">
        <f t="shared" si="1"/>
        <v>30.741511964424365</v>
      </c>
      <c r="R30" s="16">
        <f t="shared" si="2"/>
        <v>3.9975018997806178</v>
      </c>
    </row>
    <row r="31" spans="1:18" x14ac:dyDescent="0.3">
      <c r="A31" s="2">
        <v>357000</v>
      </c>
      <c r="B31" s="2" t="s">
        <v>63</v>
      </c>
      <c r="C31" s="12">
        <v>165722</v>
      </c>
      <c r="D31" s="13">
        <v>11458016</v>
      </c>
      <c r="E31" s="13">
        <v>36987216</v>
      </c>
      <c r="F31" s="13">
        <v>2900744</v>
      </c>
      <c r="G31" s="13">
        <v>72623440</v>
      </c>
      <c r="H31" s="13">
        <v>118167928</v>
      </c>
      <c r="I31" s="14">
        <v>713.04913047151251</v>
      </c>
      <c r="J31" s="13">
        <v>11458016</v>
      </c>
      <c r="K31" s="13">
        <v>39399944</v>
      </c>
      <c r="L31" s="13">
        <v>2722272</v>
      </c>
      <c r="M31" s="13">
        <v>68294200</v>
      </c>
      <c r="N31" s="13">
        <v>116429888</v>
      </c>
      <c r="O31" s="14">
        <v>702.56144627750086</v>
      </c>
      <c r="P31" s="13">
        <f t="shared" si="0"/>
        <v>-1738040</v>
      </c>
      <c r="Q31" s="15">
        <f t="shared" si="1"/>
        <v>-10.487684194011658</v>
      </c>
      <c r="R31" s="16">
        <f t="shared" si="2"/>
        <v>-1.4708220998848351</v>
      </c>
    </row>
    <row r="32" spans="1:18" x14ac:dyDescent="0.3">
      <c r="A32" s="2">
        <v>358000</v>
      </c>
      <c r="B32" s="2" t="s">
        <v>64</v>
      </c>
      <c r="C32" s="12">
        <v>141436</v>
      </c>
      <c r="D32" s="13">
        <v>9778880</v>
      </c>
      <c r="E32" s="13">
        <v>43099392</v>
      </c>
      <c r="F32" s="13">
        <v>162968</v>
      </c>
      <c r="G32" s="13">
        <v>75545200</v>
      </c>
      <c r="H32" s="13">
        <v>128260504</v>
      </c>
      <c r="I32" s="14">
        <v>906.8448202720665</v>
      </c>
      <c r="J32" s="13">
        <v>9778880</v>
      </c>
      <c r="K32" s="13">
        <v>45646216</v>
      </c>
      <c r="L32" s="13">
        <v>120552</v>
      </c>
      <c r="M32" s="13">
        <v>68662488</v>
      </c>
      <c r="N32" s="13">
        <v>123967032</v>
      </c>
      <c r="O32" s="14">
        <v>876.4885319154954</v>
      </c>
      <c r="P32" s="13">
        <f t="shared" si="0"/>
        <v>-4293472</v>
      </c>
      <c r="Q32" s="15">
        <f t="shared" si="1"/>
        <v>-30.35628835657117</v>
      </c>
      <c r="R32" s="16">
        <f t="shared" si="2"/>
        <v>-3.3474622865975951</v>
      </c>
    </row>
    <row r="33" spans="1:18" x14ac:dyDescent="0.3">
      <c r="A33" s="2">
        <v>359000</v>
      </c>
      <c r="B33" s="2" t="s">
        <v>65</v>
      </c>
      <c r="C33" s="12">
        <v>207871</v>
      </c>
      <c r="D33" s="13">
        <v>14372200</v>
      </c>
      <c r="E33" s="13">
        <v>49630344</v>
      </c>
      <c r="F33" s="13">
        <v>1046288</v>
      </c>
      <c r="G33" s="13">
        <v>66643432</v>
      </c>
      <c r="H33" s="13">
        <v>129599688</v>
      </c>
      <c r="I33" s="14">
        <v>623.46208946894944</v>
      </c>
      <c r="J33" s="13">
        <v>14372200</v>
      </c>
      <c r="K33" s="13">
        <v>52697880</v>
      </c>
      <c r="L33" s="13">
        <v>763624</v>
      </c>
      <c r="M33" s="13">
        <v>66148976</v>
      </c>
      <c r="N33" s="13">
        <v>132455432</v>
      </c>
      <c r="O33" s="14">
        <v>637.20014816881621</v>
      </c>
      <c r="P33" s="13">
        <f t="shared" si="0"/>
        <v>2855744</v>
      </c>
      <c r="Q33" s="15">
        <f t="shared" si="1"/>
        <v>13.738058699866745</v>
      </c>
      <c r="R33" s="16">
        <f t="shared" si="2"/>
        <v>2.2035114775893598</v>
      </c>
    </row>
    <row r="34" spans="1:18" x14ac:dyDescent="0.3">
      <c r="A34" s="2">
        <v>360000</v>
      </c>
      <c r="B34" s="2" t="s">
        <v>66</v>
      </c>
      <c r="C34" s="12">
        <v>91319</v>
      </c>
      <c r="D34" s="13">
        <v>6313792</v>
      </c>
      <c r="E34" s="13">
        <v>40431496</v>
      </c>
      <c r="F34" s="13">
        <v>0</v>
      </c>
      <c r="G34" s="13">
        <v>54514152</v>
      </c>
      <c r="H34" s="13">
        <v>101259440</v>
      </c>
      <c r="I34" s="14">
        <v>1108.8540172362816</v>
      </c>
      <c r="J34" s="13">
        <v>6313792</v>
      </c>
      <c r="K34" s="13">
        <v>42232920</v>
      </c>
      <c r="L34" s="13">
        <v>0</v>
      </c>
      <c r="M34" s="13">
        <v>48855760</v>
      </c>
      <c r="N34" s="13">
        <v>97402472</v>
      </c>
      <c r="O34" s="14">
        <v>1066.6178122844096</v>
      </c>
      <c r="P34" s="13">
        <f t="shared" si="0"/>
        <v>-3856968</v>
      </c>
      <c r="Q34" s="15">
        <f t="shared" si="1"/>
        <v>-42.236204951872011</v>
      </c>
      <c r="R34" s="16">
        <f t="shared" si="2"/>
        <v>-3.8089959810166838</v>
      </c>
    </row>
    <row r="35" spans="1:18" x14ac:dyDescent="0.3">
      <c r="A35" s="2">
        <v>361000</v>
      </c>
      <c r="B35" s="2" t="s">
        <v>67</v>
      </c>
      <c r="C35" s="12">
        <v>138761</v>
      </c>
      <c r="D35" s="13">
        <v>9593936</v>
      </c>
      <c r="E35" s="13">
        <v>29995776</v>
      </c>
      <c r="F35" s="13">
        <v>5233640</v>
      </c>
      <c r="G35" s="13">
        <v>39970288</v>
      </c>
      <c r="H35" s="13">
        <v>74326360</v>
      </c>
      <c r="I35" s="14">
        <v>535.64301208552831</v>
      </c>
      <c r="J35" s="13">
        <v>9593936</v>
      </c>
      <c r="K35" s="13">
        <v>31803896</v>
      </c>
      <c r="L35" s="13">
        <v>5004040</v>
      </c>
      <c r="M35" s="13">
        <v>39450936</v>
      </c>
      <c r="N35" s="13">
        <v>75844728</v>
      </c>
      <c r="O35" s="14">
        <v>546.58533737865832</v>
      </c>
      <c r="P35" s="13">
        <f t="shared" si="0"/>
        <v>1518368</v>
      </c>
      <c r="Q35" s="15">
        <f t="shared" si="1"/>
        <v>10.942325293129914</v>
      </c>
      <c r="R35" s="16">
        <f t="shared" si="2"/>
        <v>2.0428391757648297</v>
      </c>
    </row>
    <row r="36" spans="1:18" x14ac:dyDescent="0.3">
      <c r="A36" s="2">
        <v>451000</v>
      </c>
      <c r="B36" s="2" t="s">
        <v>68</v>
      </c>
      <c r="C36" s="12">
        <v>127896</v>
      </c>
      <c r="D36" s="13">
        <v>8842728</v>
      </c>
      <c r="E36" s="13">
        <v>35879176</v>
      </c>
      <c r="F36" s="13">
        <v>139400</v>
      </c>
      <c r="G36" s="13">
        <v>48110080</v>
      </c>
      <c r="H36" s="13">
        <v>92692584</v>
      </c>
      <c r="I36" s="14">
        <v>724.74967160818164</v>
      </c>
      <c r="J36" s="13">
        <v>8842728</v>
      </c>
      <c r="K36" s="13">
        <v>37922968</v>
      </c>
      <c r="L36" s="13">
        <v>19800</v>
      </c>
      <c r="M36" s="13">
        <v>46058888</v>
      </c>
      <c r="N36" s="13">
        <v>92804784</v>
      </c>
      <c r="O36" s="14">
        <v>725.6269468943517</v>
      </c>
      <c r="P36" s="13">
        <f t="shared" si="0"/>
        <v>112200</v>
      </c>
      <c r="Q36" s="15">
        <f t="shared" si="1"/>
        <v>0.87727528617001316</v>
      </c>
      <c r="R36" s="16">
        <f t="shared" si="2"/>
        <v>0.12104528232808787</v>
      </c>
    </row>
    <row r="37" spans="1:18" x14ac:dyDescent="0.3">
      <c r="A37" s="2">
        <v>452000</v>
      </c>
      <c r="B37" s="2" t="s">
        <v>69</v>
      </c>
      <c r="C37" s="12">
        <v>188877</v>
      </c>
      <c r="D37" s="13">
        <v>13058952</v>
      </c>
      <c r="E37" s="13">
        <v>58922728</v>
      </c>
      <c r="F37" s="13">
        <v>5569752</v>
      </c>
      <c r="G37" s="13">
        <v>76226160</v>
      </c>
      <c r="H37" s="13">
        <v>142638088</v>
      </c>
      <c r="I37" s="14">
        <v>755.19035139270534</v>
      </c>
      <c r="J37" s="13">
        <v>13058952</v>
      </c>
      <c r="K37" s="13">
        <v>61853232</v>
      </c>
      <c r="L37" s="13">
        <v>5392832</v>
      </c>
      <c r="M37" s="13">
        <v>70239096</v>
      </c>
      <c r="N37" s="13">
        <v>139758448</v>
      </c>
      <c r="O37" s="14">
        <v>739.94423884326841</v>
      </c>
      <c r="P37" s="13">
        <f t="shared" si="0"/>
        <v>-2879640</v>
      </c>
      <c r="Q37" s="15">
        <f t="shared" si="1"/>
        <v>-15.246112549436935</v>
      </c>
      <c r="R37" s="16">
        <f t="shared" si="2"/>
        <v>-2.0188436625706871</v>
      </c>
    </row>
    <row r="38" spans="1:18" x14ac:dyDescent="0.3">
      <c r="A38" s="2">
        <v>453000</v>
      </c>
      <c r="B38" s="2" t="s">
        <v>70</v>
      </c>
      <c r="C38" s="12">
        <v>178948</v>
      </c>
      <c r="D38" s="13">
        <v>12372464</v>
      </c>
      <c r="E38" s="13">
        <v>32977456</v>
      </c>
      <c r="F38" s="13">
        <v>5428024</v>
      </c>
      <c r="G38" s="13">
        <v>60495984</v>
      </c>
      <c r="H38" s="13">
        <v>100417880</v>
      </c>
      <c r="I38" s="14">
        <v>561.15676062319778</v>
      </c>
      <c r="J38" s="13">
        <v>12372464</v>
      </c>
      <c r="K38" s="13">
        <v>35550592</v>
      </c>
      <c r="L38" s="13">
        <v>5218688</v>
      </c>
      <c r="M38" s="13">
        <v>58290344</v>
      </c>
      <c r="N38" s="13">
        <v>100994712</v>
      </c>
      <c r="O38" s="14">
        <v>564.38022218745107</v>
      </c>
      <c r="P38" s="13">
        <f t="shared" si="0"/>
        <v>576832</v>
      </c>
      <c r="Q38" s="15">
        <f t="shared" si="1"/>
        <v>3.2234615642533027</v>
      </c>
      <c r="R38" s="16">
        <f t="shared" si="2"/>
        <v>0.5744315653746126</v>
      </c>
    </row>
    <row r="39" spans="1:18" x14ac:dyDescent="0.3">
      <c r="A39" s="2">
        <v>454000</v>
      </c>
      <c r="B39" s="2" t="s">
        <v>71</v>
      </c>
      <c r="C39" s="12">
        <v>334721</v>
      </c>
      <c r="D39" s="13">
        <v>23142608</v>
      </c>
      <c r="E39" s="13">
        <v>47406432</v>
      </c>
      <c r="F39" s="13">
        <v>7179280</v>
      </c>
      <c r="G39" s="13">
        <v>139314880</v>
      </c>
      <c r="H39" s="13">
        <v>202684640</v>
      </c>
      <c r="I39" s="14">
        <v>605.53308576396466</v>
      </c>
      <c r="J39" s="13">
        <v>23142608</v>
      </c>
      <c r="K39" s="13">
        <v>51166744</v>
      </c>
      <c r="L39" s="13">
        <v>6424856</v>
      </c>
      <c r="M39" s="13">
        <v>125843656</v>
      </c>
      <c r="N39" s="13">
        <v>193728152</v>
      </c>
      <c r="O39" s="14">
        <v>578.77501561001554</v>
      </c>
      <c r="P39" s="13">
        <f t="shared" si="0"/>
        <v>-8956488</v>
      </c>
      <c r="Q39" s="15">
        <f t="shared" si="1"/>
        <v>-26.758070153949109</v>
      </c>
      <c r="R39" s="16">
        <f t="shared" si="2"/>
        <v>-4.4189278477145582</v>
      </c>
    </row>
    <row r="40" spans="1:18" x14ac:dyDescent="0.3">
      <c r="A40" s="2">
        <v>455000</v>
      </c>
      <c r="B40" s="2" t="s">
        <v>72</v>
      </c>
      <c r="C40" s="12">
        <v>100428</v>
      </c>
      <c r="D40" s="13">
        <v>6943592</v>
      </c>
      <c r="E40" s="13">
        <v>31000888</v>
      </c>
      <c r="F40" s="13">
        <v>0</v>
      </c>
      <c r="G40" s="13">
        <v>35623464</v>
      </c>
      <c r="H40" s="13">
        <v>73567944</v>
      </c>
      <c r="I40" s="14">
        <v>732.54415103357633</v>
      </c>
      <c r="J40" s="13">
        <v>6943592</v>
      </c>
      <c r="K40" s="13">
        <v>32855680</v>
      </c>
      <c r="L40" s="13">
        <v>0</v>
      </c>
      <c r="M40" s="13">
        <v>35638040</v>
      </c>
      <c r="N40" s="13">
        <v>75437312</v>
      </c>
      <c r="O40" s="14">
        <v>751.15816306209422</v>
      </c>
      <c r="P40" s="13">
        <f t="shared" si="0"/>
        <v>1869368</v>
      </c>
      <c r="Q40" s="15">
        <f t="shared" si="1"/>
        <v>18.614012028517944</v>
      </c>
      <c r="R40" s="16">
        <f t="shared" si="2"/>
        <v>2.5410088937649258</v>
      </c>
    </row>
    <row r="41" spans="1:18" x14ac:dyDescent="0.3">
      <c r="A41" s="2">
        <v>456000</v>
      </c>
      <c r="B41" s="2" t="s">
        <v>73</v>
      </c>
      <c r="C41" s="12">
        <v>144612</v>
      </c>
      <c r="D41" s="13">
        <v>9998472</v>
      </c>
      <c r="E41" s="13">
        <v>41099488</v>
      </c>
      <c r="F41" s="13">
        <v>1554568</v>
      </c>
      <c r="G41" s="13">
        <v>38835568</v>
      </c>
      <c r="H41" s="13">
        <v>88378960</v>
      </c>
      <c r="I41" s="14">
        <v>611.14540978618652</v>
      </c>
      <c r="J41" s="13">
        <v>9998472</v>
      </c>
      <c r="K41" s="13">
        <v>43176544</v>
      </c>
      <c r="L41" s="13">
        <v>1336968</v>
      </c>
      <c r="M41" s="13">
        <v>40604720</v>
      </c>
      <c r="N41" s="13">
        <v>92442768</v>
      </c>
      <c r="O41" s="14">
        <v>639.24686747987721</v>
      </c>
      <c r="P41" s="13">
        <f t="shared" si="0"/>
        <v>4063808</v>
      </c>
      <c r="Q41" s="15">
        <f t="shared" si="1"/>
        <v>28.101457693690705</v>
      </c>
      <c r="R41" s="16">
        <f t="shared" si="2"/>
        <v>4.5981622775375497</v>
      </c>
    </row>
    <row r="42" spans="1:18" x14ac:dyDescent="0.3">
      <c r="A42" s="2">
        <v>457000</v>
      </c>
      <c r="B42" s="2" t="s">
        <v>74</v>
      </c>
      <c r="C42" s="12">
        <v>168948</v>
      </c>
      <c r="D42" s="13">
        <v>11681064</v>
      </c>
      <c r="E42" s="13">
        <v>60981760</v>
      </c>
      <c r="F42" s="13">
        <v>207336</v>
      </c>
      <c r="G42" s="13">
        <v>68851760</v>
      </c>
      <c r="H42" s="13">
        <v>141307248</v>
      </c>
      <c r="I42" s="14">
        <v>836.39491441153496</v>
      </c>
      <c r="J42" s="13">
        <v>11681064</v>
      </c>
      <c r="K42" s="13">
        <v>64159312</v>
      </c>
      <c r="L42" s="13">
        <v>184600</v>
      </c>
      <c r="M42" s="13">
        <v>65980536</v>
      </c>
      <c r="N42" s="13">
        <v>141636312</v>
      </c>
      <c r="O42" s="14">
        <v>838.34263797144683</v>
      </c>
      <c r="P42" s="13">
        <f t="shared" si="0"/>
        <v>329064</v>
      </c>
      <c r="Q42" s="15">
        <f t="shared" si="1"/>
        <v>1.9477235599119256</v>
      </c>
      <c r="R42" s="16">
        <f t="shared" si="2"/>
        <v>0.23287128201661672</v>
      </c>
    </row>
    <row r="43" spans="1:18" x14ac:dyDescent="0.3">
      <c r="A43" s="2">
        <v>458000</v>
      </c>
      <c r="B43" s="2" t="s">
        <v>75</v>
      </c>
      <c r="C43" s="12">
        <v>132810</v>
      </c>
      <c r="D43" s="13">
        <v>9182480</v>
      </c>
      <c r="E43" s="13">
        <v>16262168</v>
      </c>
      <c r="F43" s="13">
        <v>330904</v>
      </c>
      <c r="G43" s="13">
        <v>44053208</v>
      </c>
      <c r="H43" s="13">
        <v>69166952</v>
      </c>
      <c r="I43" s="14">
        <v>520.7962653414653</v>
      </c>
      <c r="J43" s="13">
        <v>9182480</v>
      </c>
      <c r="K43" s="13">
        <v>18688832</v>
      </c>
      <c r="L43" s="13">
        <v>301304</v>
      </c>
      <c r="M43" s="13">
        <v>43804016</v>
      </c>
      <c r="N43" s="13">
        <v>71374024</v>
      </c>
      <c r="O43" s="14">
        <v>537.41453203825017</v>
      </c>
      <c r="P43" s="13">
        <f t="shared" si="0"/>
        <v>2207072</v>
      </c>
      <c r="Q43" s="15">
        <f t="shared" si="1"/>
        <v>16.618266696784879</v>
      </c>
      <c r="R43" s="16">
        <f t="shared" si="2"/>
        <v>3.1909343063143796</v>
      </c>
    </row>
    <row r="44" spans="1:18" x14ac:dyDescent="0.3">
      <c r="A44" s="2">
        <v>459000</v>
      </c>
      <c r="B44" s="2" t="s">
        <v>76</v>
      </c>
      <c r="C44" s="12">
        <v>354460</v>
      </c>
      <c r="D44" s="13">
        <v>24507360</v>
      </c>
      <c r="E44" s="13">
        <v>94692688</v>
      </c>
      <c r="F44" s="13">
        <v>1232448</v>
      </c>
      <c r="G44" s="13">
        <v>125237448</v>
      </c>
      <c r="H44" s="13">
        <v>243205048</v>
      </c>
      <c r="I44" s="14">
        <v>686.12833041810075</v>
      </c>
      <c r="J44" s="13">
        <v>24507360</v>
      </c>
      <c r="K44" s="13">
        <v>101363632</v>
      </c>
      <c r="L44" s="13">
        <v>1157984</v>
      </c>
      <c r="M44" s="13">
        <v>122716696</v>
      </c>
      <c r="N44" s="13">
        <v>247429704</v>
      </c>
      <c r="O44" s="14">
        <v>698.04689950911245</v>
      </c>
      <c r="P44" s="13">
        <f t="shared" si="0"/>
        <v>4224656</v>
      </c>
      <c r="Q44" s="15">
        <f t="shared" si="1"/>
        <v>11.91856909101168</v>
      </c>
      <c r="R44" s="16">
        <f t="shared" si="2"/>
        <v>1.7370757863545663</v>
      </c>
    </row>
    <row r="45" spans="1:18" x14ac:dyDescent="0.3">
      <c r="A45" s="2">
        <v>460000</v>
      </c>
      <c r="B45" s="2" t="s">
        <v>77</v>
      </c>
      <c r="C45" s="12">
        <v>146793</v>
      </c>
      <c r="D45" s="13">
        <v>10149264</v>
      </c>
      <c r="E45" s="13">
        <v>3124328</v>
      </c>
      <c r="F45" s="13">
        <v>10918504</v>
      </c>
      <c r="G45" s="13">
        <v>32063960</v>
      </c>
      <c r="H45" s="13">
        <v>34419048</v>
      </c>
      <c r="I45" s="14">
        <v>234.47336044634281</v>
      </c>
      <c r="J45" s="13">
        <v>10149264</v>
      </c>
      <c r="K45" s="13">
        <v>4221928</v>
      </c>
      <c r="L45" s="13">
        <v>10468776</v>
      </c>
      <c r="M45" s="13">
        <v>31234424</v>
      </c>
      <c r="N45" s="13">
        <v>35136840</v>
      </c>
      <c r="O45" s="14">
        <v>239.3631848930126</v>
      </c>
      <c r="P45" s="13">
        <f t="shared" si="0"/>
        <v>717792</v>
      </c>
      <c r="Q45" s="15">
        <f t="shared" si="1"/>
        <v>4.8898244466698007</v>
      </c>
      <c r="R45" s="16">
        <f t="shared" si="2"/>
        <v>2.0854498939075827</v>
      </c>
    </row>
    <row r="46" spans="1:18" x14ac:dyDescent="0.3">
      <c r="A46" s="2">
        <v>461000</v>
      </c>
      <c r="B46" s="2" t="s">
        <v>78</v>
      </c>
      <c r="C46" s="12">
        <v>88769</v>
      </c>
      <c r="D46" s="13">
        <v>6137488</v>
      </c>
      <c r="E46" s="13">
        <v>12775984</v>
      </c>
      <c r="F46" s="13">
        <v>1484848</v>
      </c>
      <c r="G46" s="13">
        <v>41368776</v>
      </c>
      <c r="H46" s="13">
        <v>58797400</v>
      </c>
      <c r="I46" s="14">
        <v>662.36411359821557</v>
      </c>
      <c r="J46" s="13">
        <v>6137488</v>
      </c>
      <c r="K46" s="13">
        <v>13774856</v>
      </c>
      <c r="L46" s="13">
        <v>1313864</v>
      </c>
      <c r="M46" s="13">
        <v>37646792</v>
      </c>
      <c r="N46" s="13">
        <v>56245272</v>
      </c>
      <c r="O46" s="14">
        <v>633.61389674323243</v>
      </c>
      <c r="P46" s="13">
        <f t="shared" si="0"/>
        <v>-2552128</v>
      </c>
      <c r="Q46" s="15">
        <f t="shared" si="1"/>
        <v>-28.750216854983158</v>
      </c>
      <c r="R46" s="16">
        <f t="shared" si="2"/>
        <v>-4.3405456703867857</v>
      </c>
    </row>
    <row r="47" spans="1:18" x14ac:dyDescent="0.3">
      <c r="A47" s="2">
        <v>462000</v>
      </c>
      <c r="B47" s="2" t="s">
        <v>79</v>
      </c>
      <c r="C47" s="12">
        <v>55937</v>
      </c>
      <c r="D47" s="13">
        <v>3867480</v>
      </c>
      <c r="E47" s="13">
        <v>12226448</v>
      </c>
      <c r="F47" s="13">
        <v>3542568</v>
      </c>
      <c r="G47" s="13">
        <v>22009440</v>
      </c>
      <c r="H47" s="13">
        <v>34560800</v>
      </c>
      <c r="I47" s="14">
        <v>617.85222661208149</v>
      </c>
      <c r="J47" s="13">
        <v>3867480</v>
      </c>
      <c r="K47" s="13">
        <v>12884600</v>
      </c>
      <c r="L47" s="13">
        <v>3448848</v>
      </c>
      <c r="M47" s="13">
        <v>19947160</v>
      </c>
      <c r="N47" s="13">
        <v>33250392</v>
      </c>
      <c r="O47" s="14">
        <v>594.42572894506316</v>
      </c>
      <c r="P47" s="13">
        <f t="shared" si="0"/>
        <v>-1310408</v>
      </c>
      <c r="Q47" s="15">
        <f t="shared" si="1"/>
        <v>-23.426497667018253</v>
      </c>
      <c r="R47" s="16">
        <f t="shared" si="2"/>
        <v>-3.7916020462489293</v>
      </c>
    </row>
    <row r="48" spans="1:18" s="36" customFormat="1" x14ac:dyDescent="0.3">
      <c r="A48" s="30"/>
      <c r="B48" s="31" t="s">
        <v>18</v>
      </c>
      <c r="C48" s="32">
        <v>6965002</v>
      </c>
      <c r="D48" s="32">
        <v>477742856</v>
      </c>
      <c r="E48" s="32">
        <v>2254650208</v>
      </c>
      <c r="F48" s="32">
        <v>67627776</v>
      </c>
      <c r="G48" s="32">
        <v>2512412968</v>
      </c>
      <c r="H48" s="32">
        <v>5177178256</v>
      </c>
      <c r="I48" s="33">
        <v>743.31324757695688</v>
      </c>
      <c r="J48" s="32">
        <v>477742872</v>
      </c>
      <c r="K48" s="32">
        <v>2382666024</v>
      </c>
      <c r="L48" s="32">
        <v>63225328</v>
      </c>
      <c r="M48" s="32">
        <v>2370809304</v>
      </c>
      <c r="N48" s="32">
        <v>5167992872</v>
      </c>
      <c r="O48" s="33">
        <v>741.99445628299895</v>
      </c>
      <c r="P48" s="32">
        <f>N48-H48</f>
        <v>-9185384</v>
      </c>
      <c r="Q48" s="34">
        <f>P48/C48</f>
        <v>-1.3187912939579918</v>
      </c>
      <c r="R48" s="35">
        <f>IF(OR(H48&lt;0,N48&lt;0),"x",(N48-H48)/H48*100)</f>
        <v>-0.17742066326101019</v>
      </c>
    </row>
    <row r="49" spans="1:9" ht="13.5" customHeight="1" x14ac:dyDescent="0.3">
      <c r="A49" s="73" t="s">
        <v>42</v>
      </c>
      <c r="B49" s="74"/>
      <c r="C49" s="74"/>
      <c r="D49" s="74"/>
      <c r="E49" s="74"/>
      <c r="F49" s="74"/>
      <c r="G49" s="74"/>
      <c r="H49" s="74"/>
      <c r="I49" s="20"/>
    </row>
    <row r="50" spans="1:9" x14ac:dyDescent="0.3">
      <c r="A50" s="28"/>
      <c r="I50" s="20"/>
    </row>
    <row r="51" spans="1:9" x14ac:dyDescent="0.3">
      <c r="A51" s="28"/>
    </row>
    <row r="52" spans="1:9" x14ac:dyDescent="0.3">
      <c r="A52" s="28"/>
    </row>
    <row r="53" spans="1:9" x14ac:dyDescent="0.3">
      <c r="A53" s="28"/>
    </row>
    <row r="54" spans="1:9" x14ac:dyDescent="0.3">
      <c r="A54" s="28"/>
    </row>
    <row r="55" spans="1:9" x14ac:dyDescent="0.3">
      <c r="A55" s="28"/>
    </row>
    <row r="56" spans="1:9" x14ac:dyDescent="0.3">
      <c r="A56" s="28"/>
    </row>
    <row r="57" spans="1:9" x14ac:dyDescent="0.3">
      <c r="A57" s="28"/>
    </row>
    <row r="58" spans="1:9" x14ac:dyDescent="0.3">
      <c r="A58" s="28"/>
    </row>
    <row r="59" spans="1:9" x14ac:dyDescent="0.3">
      <c r="A59" s="28"/>
    </row>
    <row r="60" spans="1:9" x14ac:dyDescent="0.3">
      <c r="A60" s="28"/>
    </row>
    <row r="61" spans="1:9" x14ac:dyDescent="0.3">
      <c r="A61" s="28"/>
    </row>
    <row r="62" spans="1:9" x14ac:dyDescent="0.3">
      <c r="A62" s="28"/>
    </row>
    <row r="63" spans="1:9" x14ac:dyDescent="0.3">
      <c r="A63" s="28"/>
    </row>
    <row r="64" spans="1:9" x14ac:dyDescent="0.3">
      <c r="A64" s="28"/>
    </row>
    <row r="65" spans="1:1" x14ac:dyDescent="0.3">
      <c r="A65" s="28"/>
    </row>
    <row r="66" spans="1:1" x14ac:dyDescent="0.3">
      <c r="A66" s="28"/>
    </row>
    <row r="67" spans="1:1" x14ac:dyDescent="0.3">
      <c r="A67" s="28"/>
    </row>
    <row r="68" spans="1:1" x14ac:dyDescent="0.3">
      <c r="A68" s="28"/>
    </row>
    <row r="69" spans="1:1" x14ac:dyDescent="0.3">
      <c r="A69" s="28"/>
    </row>
    <row r="70" spans="1:1" x14ac:dyDescent="0.3">
      <c r="A70" s="28"/>
    </row>
    <row r="71" spans="1:1" x14ac:dyDescent="0.3">
      <c r="A71" s="28"/>
    </row>
    <row r="72" spans="1:1" x14ac:dyDescent="0.3">
      <c r="A72" s="28"/>
    </row>
    <row r="73" spans="1:1" x14ac:dyDescent="0.3">
      <c r="A73" s="28"/>
    </row>
    <row r="74" spans="1:1" x14ac:dyDescent="0.3">
      <c r="A74" s="28"/>
    </row>
    <row r="75" spans="1:1" x14ac:dyDescent="0.3">
      <c r="A75" s="28"/>
    </row>
    <row r="76" spans="1:1" x14ac:dyDescent="0.3">
      <c r="A76" s="28"/>
    </row>
    <row r="77" spans="1:1" x14ac:dyDescent="0.3">
      <c r="A77" s="28"/>
    </row>
    <row r="78" spans="1:1" x14ac:dyDescent="0.3">
      <c r="A78" s="28"/>
    </row>
    <row r="79" spans="1:1" x14ac:dyDescent="0.3">
      <c r="A79" s="28"/>
    </row>
    <row r="80" spans="1:1" x14ac:dyDescent="0.3">
      <c r="A80" s="28"/>
    </row>
    <row r="81" spans="1:1" x14ac:dyDescent="0.3">
      <c r="A81" s="28"/>
    </row>
    <row r="82" spans="1:1" x14ac:dyDescent="0.3">
      <c r="A82" s="28"/>
    </row>
    <row r="83" spans="1:1" x14ac:dyDescent="0.3">
      <c r="A83" s="28"/>
    </row>
    <row r="84" spans="1:1" x14ac:dyDescent="0.3">
      <c r="A84" s="28"/>
    </row>
    <row r="85" spans="1:1" x14ac:dyDescent="0.3">
      <c r="A85" s="28"/>
    </row>
    <row r="86" spans="1:1" x14ac:dyDescent="0.3">
      <c r="A86" s="28"/>
    </row>
    <row r="87" spans="1:1" x14ac:dyDescent="0.3">
      <c r="A87" s="28"/>
    </row>
    <row r="88" spans="1:1" x14ac:dyDescent="0.3">
      <c r="A88" s="28"/>
    </row>
    <row r="89" spans="1:1" x14ac:dyDescent="0.3">
      <c r="A89" s="28"/>
    </row>
    <row r="90" spans="1:1" x14ac:dyDescent="0.3">
      <c r="A90" s="28"/>
    </row>
    <row r="91" spans="1:1" x14ac:dyDescent="0.3">
      <c r="A91" s="28"/>
    </row>
    <row r="92" spans="1:1" x14ac:dyDescent="0.3">
      <c r="A92" s="28"/>
    </row>
    <row r="93" spans="1:1" x14ac:dyDescent="0.3">
      <c r="A93" s="28"/>
    </row>
    <row r="94" spans="1:1" x14ac:dyDescent="0.3">
      <c r="A94" s="28"/>
    </row>
    <row r="95" spans="1:1" x14ac:dyDescent="0.3">
      <c r="A95" s="28"/>
    </row>
    <row r="96" spans="1:1" x14ac:dyDescent="0.3">
      <c r="A96" s="28"/>
    </row>
    <row r="97" spans="1:1" x14ac:dyDescent="0.3">
      <c r="A97" s="28"/>
    </row>
    <row r="98" spans="1:1" x14ac:dyDescent="0.3">
      <c r="A98" s="28"/>
    </row>
    <row r="99" spans="1:1" x14ac:dyDescent="0.3">
      <c r="A99" s="28"/>
    </row>
    <row r="100" spans="1:1" x14ac:dyDescent="0.3">
      <c r="A100" s="28"/>
    </row>
    <row r="101" spans="1:1" x14ac:dyDescent="0.3">
      <c r="A101" s="28"/>
    </row>
    <row r="102" spans="1:1" x14ac:dyDescent="0.3">
      <c r="A102" s="28"/>
    </row>
    <row r="103" spans="1:1" x14ac:dyDescent="0.3">
      <c r="A103" s="28"/>
    </row>
    <row r="104" spans="1:1" x14ac:dyDescent="0.3">
      <c r="A104" s="28"/>
    </row>
    <row r="105" spans="1:1" x14ac:dyDescent="0.3">
      <c r="A105" s="28"/>
    </row>
    <row r="106" spans="1:1" x14ac:dyDescent="0.3">
      <c r="A106" s="28"/>
    </row>
    <row r="107" spans="1:1" x14ac:dyDescent="0.3">
      <c r="A107" s="28"/>
    </row>
    <row r="108" spans="1:1" x14ac:dyDescent="0.3">
      <c r="A108" s="28"/>
    </row>
    <row r="109" spans="1:1" x14ac:dyDescent="0.3">
      <c r="A109" s="29"/>
    </row>
    <row r="110" spans="1:1" x14ac:dyDescent="0.3">
      <c r="A110" s="28"/>
    </row>
    <row r="111" spans="1:1" x14ac:dyDescent="0.3">
      <c r="A111" s="28"/>
    </row>
    <row r="112" spans="1:1" x14ac:dyDescent="0.3">
      <c r="A112" s="28"/>
    </row>
    <row r="113" spans="1:1" x14ac:dyDescent="0.3">
      <c r="A113" s="28"/>
    </row>
    <row r="114" spans="1:1" x14ac:dyDescent="0.3">
      <c r="A114" s="28"/>
    </row>
    <row r="115" spans="1:1" x14ac:dyDescent="0.3">
      <c r="A115" s="28"/>
    </row>
    <row r="116" spans="1:1" x14ac:dyDescent="0.3">
      <c r="A116" s="28"/>
    </row>
    <row r="117" spans="1:1" x14ac:dyDescent="0.3">
      <c r="A117" s="28"/>
    </row>
    <row r="118" spans="1:1" x14ac:dyDescent="0.3">
      <c r="A118" s="28"/>
    </row>
    <row r="119" spans="1:1" x14ac:dyDescent="0.3">
      <c r="A119" s="28"/>
    </row>
    <row r="120" spans="1:1" x14ac:dyDescent="0.3">
      <c r="A120" s="28"/>
    </row>
    <row r="121" spans="1:1" x14ac:dyDescent="0.3">
      <c r="A121" s="28"/>
    </row>
    <row r="122" spans="1:1" x14ac:dyDescent="0.3">
      <c r="A122" s="28"/>
    </row>
    <row r="123" spans="1:1" x14ac:dyDescent="0.3">
      <c r="A123" s="28"/>
    </row>
    <row r="124" spans="1:1" x14ac:dyDescent="0.3">
      <c r="A124" s="28"/>
    </row>
    <row r="125" spans="1:1" x14ac:dyDescent="0.3">
      <c r="A125" s="28"/>
    </row>
    <row r="126" spans="1:1" x14ac:dyDescent="0.3">
      <c r="A126" s="28"/>
    </row>
    <row r="127" spans="1:1" x14ac:dyDescent="0.3">
      <c r="A127" s="28"/>
    </row>
    <row r="128" spans="1:1" x14ac:dyDescent="0.3">
      <c r="A128" s="28"/>
    </row>
    <row r="129" spans="1:1" x14ac:dyDescent="0.3">
      <c r="A129" s="28"/>
    </row>
    <row r="130" spans="1:1" x14ac:dyDescent="0.3">
      <c r="A130" s="28"/>
    </row>
    <row r="131" spans="1:1" x14ac:dyDescent="0.3">
      <c r="A131" s="28"/>
    </row>
    <row r="132" spans="1:1" x14ac:dyDescent="0.3">
      <c r="A132" s="28"/>
    </row>
    <row r="133" spans="1:1" x14ac:dyDescent="0.3">
      <c r="A133" s="28"/>
    </row>
    <row r="134" spans="1:1" x14ac:dyDescent="0.3">
      <c r="A134" s="28"/>
    </row>
    <row r="135" spans="1:1" x14ac:dyDescent="0.3">
      <c r="A135" s="28"/>
    </row>
    <row r="136" spans="1:1" x14ac:dyDescent="0.3">
      <c r="A136" s="28"/>
    </row>
    <row r="137" spans="1:1" x14ac:dyDescent="0.3">
      <c r="A137" s="28"/>
    </row>
    <row r="138" spans="1:1" x14ac:dyDescent="0.3">
      <c r="A138" s="28"/>
    </row>
    <row r="139" spans="1:1" x14ac:dyDescent="0.3">
      <c r="A139" s="28"/>
    </row>
    <row r="140" spans="1:1" x14ac:dyDescent="0.3">
      <c r="A140" s="28"/>
    </row>
    <row r="141" spans="1:1" x14ac:dyDescent="0.3">
      <c r="A141" s="28"/>
    </row>
    <row r="142" spans="1:1" x14ac:dyDescent="0.3">
      <c r="A142" s="28"/>
    </row>
    <row r="143" spans="1:1" x14ac:dyDescent="0.3">
      <c r="A143" s="28"/>
    </row>
    <row r="144" spans="1:1" x14ac:dyDescent="0.3">
      <c r="A144" s="28"/>
    </row>
    <row r="145" spans="1:1" x14ac:dyDescent="0.3">
      <c r="A145" s="28"/>
    </row>
    <row r="146" spans="1:1" x14ac:dyDescent="0.3">
      <c r="A146" s="28"/>
    </row>
    <row r="147" spans="1:1" x14ac:dyDescent="0.3">
      <c r="A147" s="28"/>
    </row>
    <row r="148" spans="1:1" x14ac:dyDescent="0.3">
      <c r="A148" s="28"/>
    </row>
    <row r="149" spans="1:1" x14ac:dyDescent="0.3">
      <c r="A149" s="28"/>
    </row>
    <row r="150" spans="1:1" x14ac:dyDescent="0.3">
      <c r="A150" s="28"/>
    </row>
    <row r="151" spans="1:1" x14ac:dyDescent="0.3">
      <c r="A151" s="28"/>
    </row>
    <row r="152" spans="1:1" x14ac:dyDescent="0.3">
      <c r="A152" s="28"/>
    </row>
    <row r="153" spans="1:1" x14ac:dyDescent="0.3">
      <c r="A153" s="28"/>
    </row>
    <row r="154" spans="1:1" x14ac:dyDescent="0.3">
      <c r="A154" s="28"/>
    </row>
    <row r="155" spans="1:1" x14ac:dyDescent="0.3">
      <c r="A155" s="28"/>
    </row>
    <row r="156" spans="1:1" x14ac:dyDescent="0.3">
      <c r="A156" s="28"/>
    </row>
    <row r="157" spans="1:1" x14ac:dyDescent="0.3">
      <c r="A157" s="28"/>
    </row>
    <row r="158" spans="1:1" x14ac:dyDescent="0.3">
      <c r="A158" s="28"/>
    </row>
    <row r="159" spans="1:1" x14ac:dyDescent="0.3">
      <c r="A159" s="28"/>
    </row>
    <row r="160" spans="1:1" x14ac:dyDescent="0.3">
      <c r="A160" s="28"/>
    </row>
    <row r="161" spans="1:1" x14ac:dyDescent="0.3">
      <c r="A161" s="28"/>
    </row>
    <row r="162" spans="1:1" x14ac:dyDescent="0.3">
      <c r="A162" s="28"/>
    </row>
    <row r="163" spans="1:1" x14ac:dyDescent="0.3">
      <c r="A163" s="28"/>
    </row>
    <row r="164" spans="1:1" x14ac:dyDescent="0.3">
      <c r="A164" s="28"/>
    </row>
    <row r="165" spans="1:1" x14ac:dyDescent="0.3">
      <c r="A165" s="28"/>
    </row>
    <row r="166" spans="1:1" x14ac:dyDescent="0.3">
      <c r="A166" s="28"/>
    </row>
    <row r="167" spans="1:1" x14ac:dyDescent="0.3">
      <c r="A167" s="28"/>
    </row>
    <row r="168" spans="1:1" x14ac:dyDescent="0.3">
      <c r="A168" s="28"/>
    </row>
    <row r="169" spans="1:1" x14ac:dyDescent="0.3">
      <c r="A169" s="28"/>
    </row>
    <row r="170" spans="1:1" x14ac:dyDescent="0.3">
      <c r="A170" s="28"/>
    </row>
    <row r="171" spans="1:1" x14ac:dyDescent="0.3">
      <c r="A171" s="28"/>
    </row>
    <row r="172" spans="1:1" x14ac:dyDescent="0.3">
      <c r="A172" s="28"/>
    </row>
    <row r="173" spans="1:1" x14ac:dyDescent="0.3">
      <c r="A173" s="28"/>
    </row>
    <row r="174" spans="1:1" x14ac:dyDescent="0.3">
      <c r="A174" s="28"/>
    </row>
    <row r="175" spans="1:1" x14ac:dyDescent="0.3">
      <c r="A175" s="28"/>
    </row>
    <row r="176" spans="1:1" x14ac:dyDescent="0.3">
      <c r="A176" s="28"/>
    </row>
    <row r="177" spans="1:1" x14ac:dyDescent="0.3">
      <c r="A177" s="28"/>
    </row>
    <row r="178" spans="1:1" x14ac:dyDescent="0.3">
      <c r="A178" s="28"/>
    </row>
    <row r="179" spans="1:1" x14ac:dyDescent="0.3">
      <c r="A179" s="28"/>
    </row>
    <row r="180" spans="1:1" x14ac:dyDescent="0.3">
      <c r="A180" s="28"/>
    </row>
    <row r="181" spans="1:1" x14ac:dyDescent="0.3">
      <c r="A181" s="28"/>
    </row>
    <row r="182" spans="1:1" x14ac:dyDescent="0.3">
      <c r="A182" s="28"/>
    </row>
    <row r="183" spans="1:1" x14ac:dyDescent="0.3">
      <c r="A183" s="28"/>
    </row>
    <row r="184" spans="1:1" x14ac:dyDescent="0.3">
      <c r="A184" s="28"/>
    </row>
    <row r="185" spans="1:1" x14ac:dyDescent="0.3">
      <c r="A185" s="28"/>
    </row>
    <row r="186" spans="1:1" x14ac:dyDescent="0.3">
      <c r="A186" s="28"/>
    </row>
    <row r="187" spans="1:1" x14ac:dyDescent="0.3">
      <c r="A187" s="28"/>
    </row>
    <row r="188" spans="1:1" x14ac:dyDescent="0.3">
      <c r="A188" s="28"/>
    </row>
    <row r="189" spans="1:1" x14ac:dyDescent="0.3">
      <c r="A189" s="28"/>
    </row>
    <row r="190" spans="1:1" x14ac:dyDescent="0.3">
      <c r="A190" s="28"/>
    </row>
    <row r="191" spans="1:1" x14ac:dyDescent="0.3">
      <c r="A191" s="28"/>
    </row>
    <row r="192" spans="1:1" x14ac:dyDescent="0.3">
      <c r="A192" s="28"/>
    </row>
    <row r="193" spans="1:1" x14ac:dyDescent="0.3">
      <c r="A193" s="28"/>
    </row>
    <row r="194" spans="1:1" x14ac:dyDescent="0.3">
      <c r="A194" s="28"/>
    </row>
    <row r="195" spans="1:1" x14ac:dyDescent="0.3">
      <c r="A195" s="28"/>
    </row>
    <row r="196" spans="1:1" x14ac:dyDescent="0.3">
      <c r="A196" s="28"/>
    </row>
    <row r="197" spans="1:1" x14ac:dyDescent="0.3">
      <c r="A197" s="28"/>
    </row>
    <row r="198" spans="1:1" x14ac:dyDescent="0.3">
      <c r="A198" s="28"/>
    </row>
    <row r="199" spans="1:1" x14ac:dyDescent="0.3">
      <c r="A199" s="28"/>
    </row>
    <row r="200" spans="1:1" x14ac:dyDescent="0.3">
      <c r="A200" s="28"/>
    </row>
    <row r="201" spans="1:1" x14ac:dyDescent="0.3">
      <c r="A201" s="28"/>
    </row>
    <row r="202" spans="1:1" x14ac:dyDescent="0.3">
      <c r="A202" s="28"/>
    </row>
    <row r="203" spans="1:1" x14ac:dyDescent="0.3">
      <c r="A203" s="28"/>
    </row>
    <row r="204" spans="1:1" x14ac:dyDescent="0.3">
      <c r="A204" s="28"/>
    </row>
    <row r="205" spans="1:1" x14ac:dyDescent="0.3">
      <c r="A205" s="28"/>
    </row>
    <row r="206" spans="1:1" x14ac:dyDescent="0.3">
      <c r="A206" s="28"/>
    </row>
    <row r="207" spans="1:1" x14ac:dyDescent="0.3">
      <c r="A207" s="28"/>
    </row>
    <row r="208" spans="1:1" x14ac:dyDescent="0.3">
      <c r="A208" s="28"/>
    </row>
    <row r="209" spans="1:1" x14ac:dyDescent="0.3">
      <c r="A209" s="28"/>
    </row>
    <row r="210" spans="1:1" x14ac:dyDescent="0.3">
      <c r="A210" s="28"/>
    </row>
    <row r="211" spans="1:1" x14ac:dyDescent="0.3">
      <c r="A211" s="28"/>
    </row>
    <row r="212" spans="1:1" x14ac:dyDescent="0.3">
      <c r="A212" s="28"/>
    </row>
    <row r="213" spans="1:1" x14ac:dyDescent="0.3">
      <c r="A213" s="28"/>
    </row>
    <row r="214" spans="1:1" x14ac:dyDescent="0.3">
      <c r="A214" s="28"/>
    </row>
    <row r="215" spans="1:1" x14ac:dyDescent="0.3">
      <c r="A215" s="28"/>
    </row>
    <row r="216" spans="1:1" x14ac:dyDescent="0.3">
      <c r="A216" s="28"/>
    </row>
    <row r="217" spans="1:1" x14ac:dyDescent="0.3">
      <c r="A217" s="28"/>
    </row>
    <row r="218" spans="1:1" x14ac:dyDescent="0.3">
      <c r="A218" s="28"/>
    </row>
    <row r="219" spans="1:1" x14ac:dyDescent="0.3">
      <c r="A219" s="28"/>
    </row>
    <row r="220" spans="1:1" x14ac:dyDescent="0.3">
      <c r="A220" s="28"/>
    </row>
    <row r="221" spans="1:1" x14ac:dyDescent="0.3">
      <c r="A221" s="28"/>
    </row>
    <row r="222" spans="1:1" x14ac:dyDescent="0.3">
      <c r="A222" s="28"/>
    </row>
    <row r="223" spans="1:1" x14ac:dyDescent="0.3">
      <c r="A223" s="28"/>
    </row>
    <row r="224" spans="1:1" x14ac:dyDescent="0.3">
      <c r="A224" s="28"/>
    </row>
    <row r="225" spans="1:1" x14ac:dyDescent="0.3">
      <c r="A225" s="28"/>
    </row>
    <row r="226" spans="1:1" x14ac:dyDescent="0.3">
      <c r="A226" s="28"/>
    </row>
    <row r="227" spans="1:1" x14ac:dyDescent="0.3">
      <c r="A227" s="28"/>
    </row>
    <row r="228" spans="1:1" x14ac:dyDescent="0.3">
      <c r="A228" s="28"/>
    </row>
    <row r="229" spans="1:1" x14ac:dyDescent="0.3">
      <c r="A229" s="28"/>
    </row>
    <row r="230" spans="1:1" x14ac:dyDescent="0.3">
      <c r="A230" s="28"/>
    </row>
    <row r="231" spans="1:1" x14ac:dyDescent="0.3">
      <c r="A231" s="28"/>
    </row>
    <row r="232" spans="1:1" x14ac:dyDescent="0.3">
      <c r="A232" s="28"/>
    </row>
    <row r="233" spans="1:1" x14ac:dyDescent="0.3">
      <c r="A233" s="28"/>
    </row>
    <row r="234" spans="1:1" x14ac:dyDescent="0.3">
      <c r="A234" s="28"/>
    </row>
    <row r="235" spans="1:1" x14ac:dyDescent="0.3">
      <c r="A235" s="28"/>
    </row>
    <row r="236" spans="1:1" x14ac:dyDescent="0.3">
      <c r="A236" s="28"/>
    </row>
    <row r="237" spans="1:1" x14ac:dyDescent="0.3">
      <c r="A237" s="28"/>
    </row>
    <row r="238" spans="1:1" x14ac:dyDescent="0.3">
      <c r="A238" s="28"/>
    </row>
    <row r="239" spans="1:1" x14ac:dyDescent="0.3">
      <c r="A239" s="28"/>
    </row>
    <row r="240" spans="1:1" x14ac:dyDescent="0.3">
      <c r="A240" s="28"/>
    </row>
    <row r="241" spans="1:1" x14ac:dyDescent="0.3">
      <c r="A241" s="28"/>
    </row>
    <row r="242" spans="1:1" x14ac:dyDescent="0.3">
      <c r="A242" s="28"/>
    </row>
    <row r="243" spans="1:1" x14ac:dyDescent="0.3">
      <c r="A243" s="28"/>
    </row>
    <row r="244" spans="1:1" x14ac:dyDescent="0.3">
      <c r="A244" s="28"/>
    </row>
    <row r="245" spans="1:1" x14ac:dyDescent="0.3">
      <c r="A245" s="28"/>
    </row>
    <row r="246" spans="1:1" x14ac:dyDescent="0.3">
      <c r="A246" s="28"/>
    </row>
    <row r="247" spans="1:1" x14ac:dyDescent="0.3">
      <c r="A247" s="28"/>
    </row>
    <row r="248" spans="1:1" x14ac:dyDescent="0.3">
      <c r="A248" s="28"/>
    </row>
    <row r="249" spans="1:1" x14ac:dyDescent="0.3">
      <c r="A249" s="28"/>
    </row>
    <row r="250" spans="1:1" x14ac:dyDescent="0.3">
      <c r="A250" s="28"/>
    </row>
    <row r="251" spans="1:1" x14ac:dyDescent="0.3">
      <c r="A251" s="28"/>
    </row>
    <row r="252" spans="1:1" x14ac:dyDescent="0.3">
      <c r="A252" s="28"/>
    </row>
    <row r="253" spans="1:1" x14ac:dyDescent="0.3">
      <c r="A253" s="28"/>
    </row>
    <row r="254" spans="1:1" x14ac:dyDescent="0.3">
      <c r="A254" s="28"/>
    </row>
    <row r="255" spans="1:1" x14ac:dyDescent="0.3">
      <c r="A255" s="28"/>
    </row>
    <row r="256" spans="1:1" x14ac:dyDescent="0.3">
      <c r="A256" s="28"/>
    </row>
    <row r="257" spans="1:1" x14ac:dyDescent="0.3">
      <c r="A257" s="28"/>
    </row>
    <row r="258" spans="1:1" x14ac:dyDescent="0.3">
      <c r="A258" s="28"/>
    </row>
    <row r="259" spans="1:1" x14ac:dyDescent="0.3">
      <c r="A259" s="28"/>
    </row>
    <row r="260" spans="1:1" x14ac:dyDescent="0.3">
      <c r="A260" s="28"/>
    </row>
    <row r="261" spans="1:1" x14ac:dyDescent="0.3">
      <c r="A261" s="28"/>
    </row>
    <row r="262" spans="1:1" x14ac:dyDescent="0.3">
      <c r="A262" s="28"/>
    </row>
    <row r="263" spans="1:1" x14ac:dyDescent="0.3">
      <c r="A263" s="28"/>
    </row>
    <row r="264" spans="1:1" x14ac:dyDescent="0.3">
      <c r="A264" s="28"/>
    </row>
    <row r="265" spans="1:1" x14ac:dyDescent="0.3">
      <c r="A265" s="28"/>
    </row>
    <row r="266" spans="1:1" x14ac:dyDescent="0.3">
      <c r="A266" s="28"/>
    </row>
    <row r="267" spans="1:1" x14ac:dyDescent="0.3">
      <c r="A267" s="28"/>
    </row>
    <row r="268" spans="1:1" x14ac:dyDescent="0.3">
      <c r="A268" s="28"/>
    </row>
    <row r="269" spans="1:1" x14ac:dyDescent="0.3">
      <c r="A269" s="28"/>
    </row>
    <row r="270" spans="1:1" x14ac:dyDescent="0.3">
      <c r="A270" s="28"/>
    </row>
    <row r="271" spans="1:1" x14ac:dyDescent="0.3">
      <c r="A271" s="28"/>
    </row>
    <row r="272" spans="1:1" x14ac:dyDescent="0.3">
      <c r="A272" s="28"/>
    </row>
    <row r="273" spans="1:1" x14ac:dyDescent="0.3">
      <c r="A273" s="28"/>
    </row>
    <row r="274" spans="1:1" x14ac:dyDescent="0.3">
      <c r="A274" s="28"/>
    </row>
    <row r="275" spans="1:1" x14ac:dyDescent="0.3">
      <c r="A275" s="28"/>
    </row>
    <row r="276" spans="1:1" x14ac:dyDescent="0.3">
      <c r="A276" s="28"/>
    </row>
    <row r="277" spans="1:1" x14ac:dyDescent="0.3">
      <c r="A277" s="28"/>
    </row>
    <row r="278" spans="1:1" x14ac:dyDescent="0.3">
      <c r="A278" s="28"/>
    </row>
    <row r="279" spans="1:1" x14ac:dyDescent="0.3">
      <c r="A279" s="28"/>
    </row>
    <row r="280" spans="1:1" x14ac:dyDescent="0.3">
      <c r="A280" s="28"/>
    </row>
    <row r="281" spans="1:1" x14ac:dyDescent="0.3">
      <c r="A281" s="28"/>
    </row>
    <row r="282" spans="1:1" x14ac:dyDescent="0.3">
      <c r="A282" s="28"/>
    </row>
    <row r="283" spans="1:1" x14ac:dyDescent="0.3">
      <c r="A283" s="28"/>
    </row>
    <row r="284" spans="1:1" x14ac:dyDescent="0.3">
      <c r="A284" s="28"/>
    </row>
    <row r="285" spans="1:1" x14ac:dyDescent="0.3">
      <c r="A285" s="28"/>
    </row>
    <row r="286" spans="1:1" x14ac:dyDescent="0.3">
      <c r="A286" s="28"/>
    </row>
    <row r="287" spans="1:1" x14ac:dyDescent="0.3">
      <c r="A287" s="28"/>
    </row>
    <row r="288" spans="1:1" x14ac:dyDescent="0.3">
      <c r="A288" s="28"/>
    </row>
    <row r="289" spans="1:1" x14ac:dyDescent="0.3">
      <c r="A289" s="28"/>
    </row>
    <row r="290" spans="1:1" x14ac:dyDescent="0.3">
      <c r="A290" s="28"/>
    </row>
    <row r="291" spans="1:1" x14ac:dyDescent="0.3">
      <c r="A291" s="28"/>
    </row>
    <row r="292" spans="1:1" x14ac:dyDescent="0.3">
      <c r="A292" s="28"/>
    </row>
    <row r="293" spans="1:1" x14ac:dyDescent="0.3">
      <c r="A293" s="28"/>
    </row>
    <row r="294" spans="1:1" x14ac:dyDescent="0.3">
      <c r="A294" s="28"/>
    </row>
    <row r="295" spans="1:1" x14ac:dyDescent="0.3">
      <c r="A295" s="28"/>
    </row>
    <row r="296" spans="1:1" x14ac:dyDescent="0.3">
      <c r="A296" s="28"/>
    </row>
    <row r="297" spans="1:1" x14ac:dyDescent="0.3">
      <c r="A297" s="28"/>
    </row>
    <row r="298" spans="1:1" x14ac:dyDescent="0.3">
      <c r="A298" s="28"/>
    </row>
    <row r="299" spans="1:1" x14ac:dyDescent="0.3">
      <c r="A299" s="28"/>
    </row>
    <row r="300" spans="1:1" x14ac:dyDescent="0.3">
      <c r="A300" s="28"/>
    </row>
    <row r="301" spans="1:1" x14ac:dyDescent="0.3">
      <c r="A301" s="28"/>
    </row>
    <row r="302" spans="1:1" x14ac:dyDescent="0.3">
      <c r="A302" s="28"/>
    </row>
    <row r="303" spans="1:1" x14ac:dyDescent="0.3">
      <c r="A303" s="28"/>
    </row>
    <row r="304" spans="1:1" x14ac:dyDescent="0.3">
      <c r="A304" s="28"/>
    </row>
    <row r="305" spans="1:1" x14ac:dyDescent="0.3">
      <c r="A305" s="28"/>
    </row>
    <row r="306" spans="1:1" x14ac:dyDescent="0.3">
      <c r="A306" s="28"/>
    </row>
    <row r="307" spans="1:1" x14ac:dyDescent="0.3">
      <c r="A307" s="28"/>
    </row>
    <row r="308" spans="1:1" x14ac:dyDescent="0.3">
      <c r="A308" s="28"/>
    </row>
    <row r="309" spans="1:1" x14ac:dyDescent="0.3">
      <c r="A309" s="28"/>
    </row>
    <row r="310" spans="1:1" x14ac:dyDescent="0.3">
      <c r="A310" s="28"/>
    </row>
    <row r="311" spans="1:1" x14ac:dyDescent="0.3">
      <c r="A311" s="28"/>
    </row>
    <row r="312" spans="1:1" x14ac:dyDescent="0.3">
      <c r="A312" s="28"/>
    </row>
    <row r="313" spans="1:1" x14ac:dyDescent="0.3">
      <c r="A313" s="28"/>
    </row>
    <row r="314" spans="1:1" x14ac:dyDescent="0.3">
      <c r="A314" s="28"/>
    </row>
    <row r="315" spans="1:1" x14ac:dyDescent="0.3">
      <c r="A315" s="28"/>
    </row>
    <row r="316" spans="1:1" x14ac:dyDescent="0.3">
      <c r="A316" s="28"/>
    </row>
    <row r="317" spans="1:1" x14ac:dyDescent="0.3">
      <c r="A317" s="28"/>
    </row>
    <row r="318" spans="1:1" x14ac:dyDescent="0.3">
      <c r="A318" s="28"/>
    </row>
    <row r="319" spans="1:1" x14ac:dyDescent="0.3">
      <c r="A319" s="28"/>
    </row>
    <row r="320" spans="1:1" x14ac:dyDescent="0.3">
      <c r="A320" s="28"/>
    </row>
    <row r="321" spans="1:1" x14ac:dyDescent="0.3">
      <c r="A321" s="28"/>
    </row>
    <row r="322" spans="1:1" x14ac:dyDescent="0.3">
      <c r="A322" s="28"/>
    </row>
    <row r="323" spans="1:1" x14ac:dyDescent="0.3">
      <c r="A323" s="28"/>
    </row>
    <row r="324" spans="1:1" x14ac:dyDescent="0.3">
      <c r="A324" s="28"/>
    </row>
    <row r="325" spans="1:1" x14ac:dyDescent="0.3">
      <c r="A325" s="28"/>
    </row>
    <row r="326" spans="1:1" x14ac:dyDescent="0.3">
      <c r="A326" s="28"/>
    </row>
    <row r="327" spans="1:1" x14ac:dyDescent="0.3">
      <c r="A327" s="28"/>
    </row>
    <row r="328" spans="1:1" x14ac:dyDescent="0.3">
      <c r="A328" s="28"/>
    </row>
    <row r="329" spans="1:1" x14ac:dyDescent="0.3">
      <c r="A329" s="28"/>
    </row>
    <row r="330" spans="1:1" x14ac:dyDescent="0.3">
      <c r="A330" s="28"/>
    </row>
    <row r="331" spans="1:1" x14ac:dyDescent="0.3">
      <c r="A331" s="28"/>
    </row>
    <row r="332" spans="1:1" x14ac:dyDescent="0.3">
      <c r="A332" s="28"/>
    </row>
    <row r="333" spans="1:1" x14ac:dyDescent="0.3">
      <c r="A333" s="28"/>
    </row>
    <row r="334" spans="1:1" x14ac:dyDescent="0.3">
      <c r="A334" s="28"/>
    </row>
    <row r="335" spans="1:1" x14ac:dyDescent="0.3">
      <c r="A335" s="28"/>
    </row>
    <row r="336" spans="1:1" x14ac:dyDescent="0.3">
      <c r="A336" s="28"/>
    </row>
    <row r="337" spans="1:1" x14ac:dyDescent="0.3">
      <c r="A337" s="28"/>
    </row>
    <row r="338" spans="1:1" x14ac:dyDescent="0.3">
      <c r="A338" s="28"/>
    </row>
    <row r="339" spans="1:1" x14ac:dyDescent="0.3">
      <c r="A339" s="28"/>
    </row>
    <row r="340" spans="1:1" x14ac:dyDescent="0.3">
      <c r="A340" s="28"/>
    </row>
    <row r="341" spans="1:1" x14ac:dyDescent="0.3">
      <c r="A341" s="28"/>
    </row>
    <row r="342" spans="1:1" x14ac:dyDescent="0.3">
      <c r="A342" s="28"/>
    </row>
    <row r="343" spans="1:1" x14ac:dyDescent="0.3">
      <c r="A343" s="28"/>
    </row>
    <row r="344" spans="1:1" x14ac:dyDescent="0.3">
      <c r="A344" s="28"/>
    </row>
    <row r="345" spans="1:1" x14ac:dyDescent="0.3">
      <c r="A345" s="28"/>
    </row>
    <row r="346" spans="1:1" x14ac:dyDescent="0.3">
      <c r="A346" s="28"/>
    </row>
    <row r="347" spans="1:1" x14ac:dyDescent="0.3">
      <c r="A347" s="28"/>
    </row>
    <row r="348" spans="1:1" x14ac:dyDescent="0.3">
      <c r="A348" s="28"/>
    </row>
    <row r="349" spans="1:1" x14ac:dyDescent="0.3">
      <c r="A349" s="28"/>
    </row>
    <row r="350" spans="1:1" x14ac:dyDescent="0.3">
      <c r="A350" s="28"/>
    </row>
    <row r="351" spans="1:1" x14ac:dyDescent="0.3">
      <c r="A351" s="28"/>
    </row>
    <row r="352" spans="1:1" x14ac:dyDescent="0.3">
      <c r="A352" s="28"/>
    </row>
    <row r="353" spans="1:1" x14ac:dyDescent="0.3">
      <c r="A353" s="28"/>
    </row>
    <row r="354" spans="1:1" x14ac:dyDescent="0.3">
      <c r="A354" s="28"/>
    </row>
    <row r="355" spans="1:1" x14ac:dyDescent="0.3">
      <c r="A355" s="28"/>
    </row>
    <row r="356" spans="1:1" x14ac:dyDescent="0.3">
      <c r="A356" s="28"/>
    </row>
    <row r="357" spans="1:1" x14ac:dyDescent="0.3">
      <c r="A357" s="28"/>
    </row>
    <row r="358" spans="1:1" x14ac:dyDescent="0.3">
      <c r="A358" s="28"/>
    </row>
    <row r="359" spans="1:1" x14ac:dyDescent="0.3">
      <c r="A359" s="28"/>
    </row>
    <row r="360" spans="1:1" x14ac:dyDescent="0.3">
      <c r="A360" s="28"/>
    </row>
    <row r="361" spans="1:1" x14ac:dyDescent="0.3">
      <c r="A361" s="28"/>
    </row>
    <row r="362" spans="1:1" x14ac:dyDescent="0.3">
      <c r="A362" s="28"/>
    </row>
    <row r="363" spans="1:1" x14ac:dyDescent="0.3">
      <c r="A363" s="28"/>
    </row>
    <row r="364" spans="1:1" x14ac:dyDescent="0.3">
      <c r="A364" s="28"/>
    </row>
    <row r="365" spans="1:1" x14ac:dyDescent="0.3">
      <c r="A365" s="28"/>
    </row>
    <row r="366" spans="1:1" x14ac:dyDescent="0.3">
      <c r="A366" s="28"/>
    </row>
    <row r="367" spans="1:1" x14ac:dyDescent="0.3">
      <c r="A367" s="28"/>
    </row>
    <row r="368" spans="1:1" x14ac:dyDescent="0.3">
      <c r="A368" s="28"/>
    </row>
    <row r="369" spans="1:1" x14ac:dyDescent="0.3">
      <c r="A369" s="28"/>
    </row>
    <row r="370" spans="1:1" x14ac:dyDescent="0.3">
      <c r="A370" s="28"/>
    </row>
    <row r="371" spans="1:1" x14ac:dyDescent="0.3">
      <c r="A371" s="28"/>
    </row>
    <row r="372" spans="1:1" x14ac:dyDescent="0.3">
      <c r="A372" s="28"/>
    </row>
    <row r="373" spans="1:1" x14ac:dyDescent="0.3">
      <c r="A373" s="28"/>
    </row>
    <row r="374" spans="1:1" x14ac:dyDescent="0.3">
      <c r="A374" s="28"/>
    </row>
    <row r="375" spans="1:1" x14ac:dyDescent="0.3">
      <c r="A375" s="28"/>
    </row>
    <row r="376" spans="1:1" x14ac:dyDescent="0.3">
      <c r="A376" s="28"/>
    </row>
    <row r="377" spans="1:1" x14ac:dyDescent="0.3">
      <c r="A377" s="28"/>
    </row>
    <row r="378" spans="1:1" x14ac:dyDescent="0.3">
      <c r="A378" s="28"/>
    </row>
    <row r="379" spans="1:1" x14ac:dyDescent="0.3">
      <c r="A379" s="28"/>
    </row>
    <row r="380" spans="1:1" x14ac:dyDescent="0.3">
      <c r="A380" s="28"/>
    </row>
    <row r="381" spans="1:1" x14ac:dyDescent="0.3">
      <c r="A381" s="28"/>
    </row>
    <row r="382" spans="1:1" x14ac:dyDescent="0.3">
      <c r="A382" s="28"/>
    </row>
    <row r="383" spans="1:1" x14ac:dyDescent="0.3">
      <c r="A383" s="28"/>
    </row>
    <row r="384" spans="1:1" x14ac:dyDescent="0.3">
      <c r="A384" s="28"/>
    </row>
    <row r="385" spans="1:1" x14ac:dyDescent="0.3">
      <c r="A385" s="28"/>
    </row>
    <row r="386" spans="1:1" x14ac:dyDescent="0.3">
      <c r="A386" s="28"/>
    </row>
    <row r="387" spans="1:1" x14ac:dyDescent="0.3">
      <c r="A387" s="28"/>
    </row>
    <row r="388" spans="1:1" x14ac:dyDescent="0.3">
      <c r="A388" s="28"/>
    </row>
    <row r="389" spans="1:1" x14ac:dyDescent="0.3">
      <c r="A389" s="28"/>
    </row>
    <row r="390" spans="1:1" x14ac:dyDescent="0.3">
      <c r="A390" s="28"/>
    </row>
    <row r="391" spans="1:1" x14ac:dyDescent="0.3">
      <c r="A391" s="28"/>
    </row>
    <row r="392" spans="1:1" x14ac:dyDescent="0.3">
      <c r="A392" s="28"/>
    </row>
    <row r="393" spans="1:1" x14ac:dyDescent="0.3">
      <c r="A393" s="28"/>
    </row>
    <row r="394" spans="1:1" x14ac:dyDescent="0.3">
      <c r="A394" s="28"/>
    </row>
    <row r="395" spans="1:1" x14ac:dyDescent="0.3">
      <c r="A395" s="28"/>
    </row>
    <row r="396" spans="1:1" x14ac:dyDescent="0.3">
      <c r="A396" s="28"/>
    </row>
    <row r="397" spans="1:1" x14ac:dyDescent="0.3">
      <c r="A397" s="28"/>
    </row>
    <row r="398" spans="1:1" x14ac:dyDescent="0.3">
      <c r="A398" s="28"/>
    </row>
    <row r="399" spans="1:1" x14ac:dyDescent="0.3">
      <c r="A399" s="28"/>
    </row>
    <row r="400" spans="1:1" x14ac:dyDescent="0.3">
      <c r="A400" s="28"/>
    </row>
    <row r="401" spans="1:1" x14ac:dyDescent="0.3">
      <c r="A401" s="28"/>
    </row>
    <row r="402" spans="1:1" x14ac:dyDescent="0.3">
      <c r="A402" s="28"/>
    </row>
    <row r="403" spans="1:1" x14ac:dyDescent="0.3">
      <c r="A403" s="28"/>
    </row>
    <row r="404" spans="1:1" x14ac:dyDescent="0.3">
      <c r="A404" s="28"/>
    </row>
    <row r="405" spans="1:1" x14ac:dyDescent="0.3">
      <c r="A405" s="28"/>
    </row>
    <row r="406" spans="1:1" x14ac:dyDescent="0.3">
      <c r="A406" s="28"/>
    </row>
    <row r="407" spans="1:1" x14ac:dyDescent="0.3">
      <c r="A407" s="28"/>
    </row>
    <row r="408" spans="1:1" x14ac:dyDescent="0.3">
      <c r="A408" s="28"/>
    </row>
    <row r="409" spans="1:1" x14ac:dyDescent="0.3">
      <c r="A409" s="28"/>
    </row>
    <row r="410" spans="1:1" x14ac:dyDescent="0.3">
      <c r="A410" s="28"/>
    </row>
    <row r="411" spans="1:1" x14ac:dyDescent="0.3">
      <c r="A411" s="28"/>
    </row>
    <row r="412" spans="1:1" x14ac:dyDescent="0.3">
      <c r="A412" s="28"/>
    </row>
    <row r="413" spans="1:1" x14ac:dyDescent="0.3">
      <c r="A413" s="28"/>
    </row>
    <row r="414" spans="1:1" x14ac:dyDescent="0.3">
      <c r="A414" s="28"/>
    </row>
    <row r="415" spans="1:1" x14ac:dyDescent="0.3">
      <c r="A415" s="28"/>
    </row>
    <row r="416" spans="1:1" x14ac:dyDescent="0.3">
      <c r="A416" s="28"/>
    </row>
    <row r="417" spans="1:1" x14ac:dyDescent="0.3">
      <c r="A417" s="28"/>
    </row>
    <row r="418" spans="1:1" x14ac:dyDescent="0.3">
      <c r="A418" s="28"/>
    </row>
    <row r="419" spans="1:1" x14ac:dyDescent="0.3">
      <c r="A419" s="28"/>
    </row>
    <row r="420" spans="1:1" x14ac:dyDescent="0.3">
      <c r="A420" s="28"/>
    </row>
    <row r="421" spans="1:1" x14ac:dyDescent="0.3">
      <c r="A421" s="28"/>
    </row>
    <row r="422" spans="1:1" x14ac:dyDescent="0.3">
      <c r="A422" s="28"/>
    </row>
    <row r="423" spans="1:1" x14ac:dyDescent="0.3">
      <c r="A423" s="28"/>
    </row>
    <row r="424" spans="1:1" x14ac:dyDescent="0.3">
      <c r="A424" s="28"/>
    </row>
  </sheetData>
  <mergeCells count="10">
    <mergeCell ref="P7:R7"/>
    <mergeCell ref="D9:H9"/>
    <mergeCell ref="J9:N9"/>
    <mergeCell ref="A49:H49"/>
    <mergeCell ref="A1:B1"/>
    <mergeCell ref="A7:A10"/>
    <mergeCell ref="B7:B10"/>
    <mergeCell ref="C7:C8"/>
    <mergeCell ref="D7:I7"/>
    <mergeCell ref="J7:O7"/>
  </mergeCells>
  <printOptions horizontalCentered="1"/>
  <pageMargins left="0" right="0" top="0.51181102362204722" bottom="0.51181102362204722" header="0.51181102362204722" footer="0.51181102362204722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20C7C-7D9B-4B00-8C20-CA7437CED096}">
  <sheetPr codeName="Tabelle22"/>
  <dimension ref="A1:R394"/>
  <sheetViews>
    <sheetView zoomScale="75" zoomScaleNormal="75" workbookViewId="0">
      <selection activeCell="H7" sqref="H7:K7"/>
    </sheetView>
  </sheetViews>
  <sheetFormatPr baseColWidth="10" defaultColWidth="11.44140625" defaultRowHeight="13.8" x14ac:dyDescent="0.3"/>
  <cols>
    <col min="1" max="1" width="10.33203125" style="2" customWidth="1"/>
    <col min="2" max="2" width="19.109375" style="2" customWidth="1"/>
    <col min="3" max="3" width="18.109375" style="2" customWidth="1"/>
    <col min="4" max="4" width="22" style="2" customWidth="1"/>
    <col min="5" max="5" width="20.5546875" style="2" customWidth="1"/>
    <col min="6" max="6" width="17.44140625" style="2" customWidth="1"/>
    <col min="7" max="7" width="11.109375" style="2" customWidth="1"/>
    <col min="8" max="8" width="22" style="2" customWidth="1"/>
    <col min="9" max="9" width="19.6640625" style="2" customWidth="1"/>
    <col min="10" max="10" width="17.44140625" style="2" customWidth="1"/>
    <col min="11" max="11" width="14.6640625" style="2" customWidth="1"/>
    <col min="12" max="12" width="15.5546875" style="2" bestFit="1" customWidth="1"/>
    <col min="13" max="13" width="11.109375" style="2" customWidth="1"/>
    <col min="14" max="14" width="10.33203125" style="2" customWidth="1"/>
    <col min="15" max="17" width="11.44140625" style="2"/>
    <col min="18" max="18" width="12.88671875" style="2" bestFit="1" customWidth="1"/>
    <col min="19" max="16384" width="11.44140625" style="2"/>
  </cols>
  <sheetData>
    <row r="1" spans="1:18" ht="59.25" customHeight="1" x14ac:dyDescent="0.3">
      <c r="A1" s="64"/>
      <c r="B1" s="64"/>
      <c r="C1" s="1"/>
      <c r="D1" s="1"/>
      <c r="E1" s="1"/>
      <c r="F1" s="1"/>
      <c r="G1" s="1"/>
      <c r="H1" s="1"/>
      <c r="I1" s="1"/>
      <c r="J1" s="1"/>
      <c r="K1" s="1"/>
      <c r="M1" s="3" t="s">
        <v>0</v>
      </c>
      <c r="N1" s="4">
        <v>46001</v>
      </c>
    </row>
    <row r="2" spans="1:18" ht="15.6" x14ac:dyDescent="0.3">
      <c r="A2" s="5" t="s">
        <v>1</v>
      </c>
    </row>
    <row r="3" spans="1:18" ht="15.6" x14ac:dyDescent="0.3">
      <c r="A3" s="5" t="s">
        <v>2</v>
      </c>
      <c r="C3" s="2" t="s">
        <v>30</v>
      </c>
    </row>
    <row r="4" spans="1:18" ht="15.6" x14ac:dyDescent="0.3">
      <c r="A4" s="5"/>
      <c r="C4" s="2" t="s">
        <v>31</v>
      </c>
    </row>
    <row r="5" spans="1:18" ht="15.6" x14ac:dyDescent="0.3">
      <c r="A5" s="5"/>
      <c r="C5" s="2" t="s">
        <v>32</v>
      </c>
    </row>
    <row r="6" spans="1:18" x14ac:dyDescent="0.3">
      <c r="A6" s="6" t="s">
        <v>24</v>
      </c>
    </row>
    <row r="7" spans="1:18" s="7" customFormat="1" ht="27.75" customHeight="1" x14ac:dyDescent="0.25">
      <c r="A7" s="65" t="s">
        <v>4</v>
      </c>
      <c r="B7" s="68" t="s">
        <v>25</v>
      </c>
      <c r="C7" s="71" t="s">
        <v>33</v>
      </c>
      <c r="D7" s="79" t="s">
        <v>512</v>
      </c>
      <c r="E7" s="80"/>
      <c r="F7" s="80"/>
      <c r="G7" s="81"/>
      <c r="H7" s="79" t="s">
        <v>511</v>
      </c>
      <c r="I7" s="82"/>
      <c r="J7" s="82"/>
      <c r="K7" s="83"/>
      <c r="L7" s="58" t="s">
        <v>6</v>
      </c>
      <c r="M7" s="59"/>
      <c r="N7" s="59"/>
    </row>
    <row r="8" spans="1:18" s="7" customFormat="1" ht="45.75" customHeight="1" x14ac:dyDescent="0.25">
      <c r="A8" s="66"/>
      <c r="B8" s="69"/>
      <c r="C8" s="72"/>
      <c r="D8" s="8" t="s">
        <v>7</v>
      </c>
      <c r="E8" s="8" t="s">
        <v>26</v>
      </c>
      <c r="F8" s="9" t="s">
        <v>11</v>
      </c>
      <c r="G8" s="9" t="s">
        <v>12</v>
      </c>
      <c r="H8" s="8" t="s">
        <v>7</v>
      </c>
      <c r="I8" s="8" t="s">
        <v>26</v>
      </c>
      <c r="J8" s="9" t="s">
        <v>11</v>
      </c>
      <c r="K8" s="9" t="s">
        <v>12</v>
      </c>
      <c r="L8" s="10" t="s">
        <v>11</v>
      </c>
      <c r="M8" s="11" t="s">
        <v>12</v>
      </c>
      <c r="N8" s="11" t="s">
        <v>13</v>
      </c>
    </row>
    <row r="9" spans="1:18" s="7" customFormat="1" x14ac:dyDescent="0.25">
      <c r="A9" s="66"/>
      <c r="B9" s="69"/>
      <c r="C9" s="38" t="s">
        <v>14</v>
      </c>
      <c r="D9" s="60" t="s">
        <v>15</v>
      </c>
      <c r="E9" s="61"/>
      <c r="F9" s="62"/>
      <c r="G9" s="10" t="s">
        <v>16</v>
      </c>
      <c r="H9" s="60" t="s">
        <v>15</v>
      </c>
      <c r="I9" s="61"/>
      <c r="J9" s="62"/>
      <c r="K9" s="10" t="s">
        <v>16</v>
      </c>
      <c r="L9" s="10" t="s">
        <v>15</v>
      </c>
      <c r="M9" s="10" t="s">
        <v>16</v>
      </c>
      <c r="N9" s="39" t="s">
        <v>17</v>
      </c>
    </row>
    <row r="10" spans="1:18" s="7" customFormat="1" x14ac:dyDescent="0.25">
      <c r="A10" s="67"/>
      <c r="B10" s="70"/>
      <c r="C10" s="38">
        <v>1</v>
      </c>
      <c r="D10" s="38">
        <v>2</v>
      </c>
      <c r="E10" s="38">
        <v>3</v>
      </c>
      <c r="F10" s="38">
        <v>4</v>
      </c>
      <c r="G10" s="38">
        <v>5</v>
      </c>
      <c r="H10" s="38">
        <v>6</v>
      </c>
      <c r="I10" s="38">
        <v>7</v>
      </c>
      <c r="J10" s="38">
        <v>8</v>
      </c>
      <c r="K10" s="38">
        <v>9</v>
      </c>
      <c r="L10" s="38">
        <v>10</v>
      </c>
      <c r="M10" s="38">
        <v>11</v>
      </c>
      <c r="N10" s="40">
        <v>12</v>
      </c>
    </row>
    <row r="11" spans="1:18" x14ac:dyDescent="0.3">
      <c r="A11" s="2">
        <v>151000</v>
      </c>
      <c r="B11" s="2" t="s">
        <v>43</v>
      </c>
      <c r="C11" s="12">
        <v>175832</v>
      </c>
      <c r="D11" s="13">
        <v>7353920</v>
      </c>
      <c r="E11" s="13">
        <v>71491704</v>
      </c>
      <c r="F11" s="13">
        <v>78845624</v>
      </c>
      <c r="G11" s="14">
        <v>448.41453205332363</v>
      </c>
      <c r="H11" s="13">
        <v>7353920</v>
      </c>
      <c r="I11" s="13">
        <v>68785024</v>
      </c>
      <c r="J11" s="13">
        <v>76138944</v>
      </c>
      <c r="K11" s="14">
        <v>433.02097456663176</v>
      </c>
      <c r="L11" s="13">
        <f t="shared" ref="L11:L47" si="0">J11-F11</f>
        <v>-2706680</v>
      </c>
      <c r="M11" s="14">
        <f t="shared" ref="M11:M47" si="1">L11/C11</f>
        <v>-15.393557486691842</v>
      </c>
      <c r="N11" s="16">
        <f t="shared" ref="N11:N47" si="2">IF(OR(F11&lt;0,J11&lt;0),"x",(J11-F11)/F11*100)</f>
        <v>-3.4328855080150036</v>
      </c>
      <c r="R11" s="13"/>
    </row>
    <row r="12" spans="1:18" x14ac:dyDescent="0.3">
      <c r="A12" s="2">
        <v>153000</v>
      </c>
      <c r="B12" s="2" t="s">
        <v>44</v>
      </c>
      <c r="C12" s="12">
        <v>126559</v>
      </c>
      <c r="D12" s="13">
        <v>4117552</v>
      </c>
      <c r="E12" s="13">
        <v>59039312</v>
      </c>
      <c r="F12" s="13">
        <v>63156864</v>
      </c>
      <c r="G12" s="14">
        <v>499.03099740042194</v>
      </c>
      <c r="H12" s="13">
        <v>4117552</v>
      </c>
      <c r="I12" s="13">
        <v>54988648</v>
      </c>
      <c r="J12" s="13">
        <v>59106200</v>
      </c>
      <c r="K12" s="14">
        <v>467.02486587283403</v>
      </c>
      <c r="L12" s="13">
        <f t="shared" si="0"/>
        <v>-4050664</v>
      </c>
      <c r="M12" s="14">
        <f t="shared" si="1"/>
        <v>-32.006131527587925</v>
      </c>
      <c r="N12" s="16">
        <f t="shared" si="2"/>
        <v>-6.4136560041993222</v>
      </c>
      <c r="R12" s="13"/>
    </row>
    <row r="13" spans="1:18" x14ac:dyDescent="0.3">
      <c r="A13" s="2">
        <v>154000</v>
      </c>
      <c r="B13" s="2" t="s">
        <v>45</v>
      </c>
      <c r="C13" s="12">
        <v>89927</v>
      </c>
      <c r="D13" s="13">
        <v>3725480</v>
      </c>
      <c r="E13" s="13">
        <v>42236512</v>
      </c>
      <c r="F13" s="13">
        <v>45961992</v>
      </c>
      <c r="G13" s="14">
        <v>511.10336161553261</v>
      </c>
      <c r="H13" s="13">
        <v>3725480</v>
      </c>
      <c r="I13" s="13">
        <v>39979616</v>
      </c>
      <c r="J13" s="13">
        <v>43705096</v>
      </c>
      <c r="K13" s="14">
        <v>486.00638295506354</v>
      </c>
      <c r="L13" s="13">
        <f t="shared" si="0"/>
        <v>-2256896</v>
      </c>
      <c r="M13" s="14">
        <f t="shared" si="1"/>
        <v>-25.096978660469048</v>
      </c>
      <c r="N13" s="16">
        <f t="shared" si="2"/>
        <v>-4.9103528846182298</v>
      </c>
      <c r="R13" s="13"/>
    </row>
    <row r="14" spans="1:18" x14ac:dyDescent="0.3">
      <c r="A14" s="2">
        <v>155000</v>
      </c>
      <c r="B14" s="2" t="s">
        <v>46</v>
      </c>
      <c r="C14" s="12">
        <v>125136</v>
      </c>
      <c r="D14" s="13">
        <v>4936296</v>
      </c>
      <c r="E14" s="13">
        <v>61932224</v>
      </c>
      <c r="F14" s="13">
        <v>66868520</v>
      </c>
      <c r="G14" s="14">
        <v>534.36676895537653</v>
      </c>
      <c r="H14" s="13">
        <v>4936296</v>
      </c>
      <c r="I14" s="13">
        <v>57481328</v>
      </c>
      <c r="J14" s="13">
        <v>62417624</v>
      </c>
      <c r="K14" s="14">
        <v>498.79829945019816</v>
      </c>
      <c r="L14" s="13">
        <f t="shared" si="0"/>
        <v>-4450896</v>
      </c>
      <c r="M14" s="14">
        <f t="shared" si="1"/>
        <v>-35.568469505178363</v>
      </c>
      <c r="N14" s="16">
        <f t="shared" si="2"/>
        <v>-6.6561903867470074</v>
      </c>
    </row>
    <row r="15" spans="1:18" x14ac:dyDescent="0.3">
      <c r="A15" s="2">
        <v>157000</v>
      </c>
      <c r="B15" s="2" t="s">
        <v>47</v>
      </c>
      <c r="C15" s="12">
        <v>137093</v>
      </c>
      <c r="D15" s="13">
        <v>5536232</v>
      </c>
      <c r="E15" s="13">
        <v>42950088</v>
      </c>
      <c r="F15" s="13">
        <v>48486320</v>
      </c>
      <c r="G15" s="14">
        <v>353.67465880825426</v>
      </c>
      <c r="H15" s="13">
        <v>5536232</v>
      </c>
      <c r="I15" s="13">
        <v>42724016</v>
      </c>
      <c r="J15" s="13">
        <v>48260248</v>
      </c>
      <c r="K15" s="14">
        <v>352.02561764641518</v>
      </c>
      <c r="L15" s="13">
        <f t="shared" si="0"/>
        <v>-226072</v>
      </c>
      <c r="M15" s="14">
        <f t="shared" si="1"/>
        <v>-1.6490411618390435</v>
      </c>
      <c r="N15" s="16">
        <f t="shared" si="2"/>
        <v>-0.46625934902875699</v>
      </c>
    </row>
    <row r="16" spans="1:18" x14ac:dyDescent="0.3">
      <c r="A16" s="2">
        <v>158000</v>
      </c>
      <c r="B16" s="2" t="s">
        <v>48</v>
      </c>
      <c r="C16" s="12">
        <v>117754</v>
      </c>
      <c r="D16" s="13">
        <v>4658048</v>
      </c>
      <c r="E16" s="13">
        <v>45813424</v>
      </c>
      <c r="F16" s="13">
        <v>50471472</v>
      </c>
      <c r="G16" s="14">
        <v>428.61789833041763</v>
      </c>
      <c r="H16" s="13">
        <v>4658048</v>
      </c>
      <c r="I16" s="13">
        <v>43567008</v>
      </c>
      <c r="J16" s="13">
        <v>48225056</v>
      </c>
      <c r="K16" s="14">
        <v>409.54070350051802</v>
      </c>
      <c r="L16" s="13">
        <f t="shared" si="0"/>
        <v>-2246416</v>
      </c>
      <c r="M16" s="14">
        <f t="shared" si="1"/>
        <v>-19.077194829899621</v>
      </c>
      <c r="N16" s="16">
        <f t="shared" si="2"/>
        <v>-4.450862855753444</v>
      </c>
    </row>
    <row r="17" spans="1:14" x14ac:dyDescent="0.3">
      <c r="A17" s="2">
        <v>159000</v>
      </c>
      <c r="B17" s="2" t="s">
        <v>49</v>
      </c>
      <c r="C17" s="12">
        <v>327309</v>
      </c>
      <c r="D17" s="13">
        <v>8196984</v>
      </c>
      <c r="E17" s="13">
        <v>132647456</v>
      </c>
      <c r="F17" s="13">
        <v>140844440</v>
      </c>
      <c r="G17" s="14">
        <v>430.31031838415686</v>
      </c>
      <c r="H17" s="13">
        <v>8196992</v>
      </c>
      <c r="I17" s="13">
        <v>122309584</v>
      </c>
      <c r="J17" s="13">
        <v>130506576</v>
      </c>
      <c r="K17" s="14">
        <v>398.72590121261561</v>
      </c>
      <c r="L17" s="13">
        <f t="shared" si="0"/>
        <v>-10337864</v>
      </c>
      <c r="M17" s="14">
        <f t="shared" si="1"/>
        <v>-31.584417171541265</v>
      </c>
      <c r="N17" s="16">
        <f t="shared" si="2"/>
        <v>-7.339916293465329</v>
      </c>
    </row>
    <row r="18" spans="1:14" x14ac:dyDescent="0.3">
      <c r="A18" s="2">
        <v>241000</v>
      </c>
      <c r="B18" s="2" t="s">
        <v>50</v>
      </c>
      <c r="C18" s="12">
        <v>1140191</v>
      </c>
      <c r="D18" s="13">
        <v>21522720</v>
      </c>
      <c r="E18" s="13">
        <v>240550440</v>
      </c>
      <c r="F18" s="13">
        <v>262073160</v>
      </c>
      <c r="G18" s="14">
        <v>229.85022684795794</v>
      </c>
      <c r="H18" s="13">
        <v>21522728</v>
      </c>
      <c r="I18" s="13">
        <v>212810152</v>
      </c>
      <c r="J18" s="13">
        <v>234332880</v>
      </c>
      <c r="K18" s="14">
        <v>205.52072415937329</v>
      </c>
      <c r="L18" s="13">
        <f t="shared" si="0"/>
        <v>-27740280</v>
      </c>
      <c r="M18" s="14">
        <f t="shared" si="1"/>
        <v>-24.329502688584633</v>
      </c>
      <c r="N18" s="16">
        <f t="shared" si="2"/>
        <v>-10.584937427396229</v>
      </c>
    </row>
    <row r="19" spans="1:14" x14ac:dyDescent="0.3">
      <c r="A19" s="2">
        <v>251000</v>
      </c>
      <c r="B19" s="2" t="s">
        <v>51</v>
      </c>
      <c r="C19" s="12">
        <v>221437</v>
      </c>
      <c r="D19" s="13">
        <v>9137360</v>
      </c>
      <c r="E19" s="13">
        <v>86199120</v>
      </c>
      <c r="F19" s="13">
        <v>95336480</v>
      </c>
      <c r="G19" s="14">
        <v>430.5354570374418</v>
      </c>
      <c r="H19" s="13">
        <v>9137360</v>
      </c>
      <c r="I19" s="13">
        <v>80728232</v>
      </c>
      <c r="J19" s="13">
        <v>89865592</v>
      </c>
      <c r="K19" s="14">
        <v>405.82916134160052</v>
      </c>
      <c r="L19" s="13">
        <f t="shared" si="0"/>
        <v>-5470888</v>
      </c>
      <c r="M19" s="14">
        <f t="shared" si="1"/>
        <v>-24.706295695841256</v>
      </c>
      <c r="N19" s="16">
        <f t="shared" si="2"/>
        <v>-5.7385042955225538</v>
      </c>
    </row>
    <row r="20" spans="1:14" x14ac:dyDescent="0.3">
      <c r="A20" s="2">
        <v>252000</v>
      </c>
      <c r="B20" s="2" t="s">
        <v>52</v>
      </c>
      <c r="C20" s="12">
        <v>149963</v>
      </c>
      <c r="D20" s="13">
        <v>4853232</v>
      </c>
      <c r="E20" s="13">
        <v>58852896</v>
      </c>
      <c r="F20" s="13">
        <v>63706128</v>
      </c>
      <c r="G20" s="14">
        <v>424.8123070357355</v>
      </c>
      <c r="H20" s="13">
        <v>4853232</v>
      </c>
      <c r="I20" s="13">
        <v>56191352</v>
      </c>
      <c r="J20" s="13">
        <v>61044584</v>
      </c>
      <c r="K20" s="14">
        <v>407.0643025279569</v>
      </c>
      <c r="L20" s="13">
        <f t="shared" si="0"/>
        <v>-2661544</v>
      </c>
      <c r="M20" s="14">
        <f t="shared" si="1"/>
        <v>-17.748004507778585</v>
      </c>
      <c r="N20" s="16">
        <f t="shared" si="2"/>
        <v>-4.177846124944212</v>
      </c>
    </row>
    <row r="21" spans="1:14" x14ac:dyDescent="0.3">
      <c r="A21" s="2">
        <v>254000</v>
      </c>
      <c r="B21" s="2" t="s">
        <v>53</v>
      </c>
      <c r="C21" s="12">
        <v>266793</v>
      </c>
      <c r="D21" s="13">
        <v>8973016</v>
      </c>
      <c r="E21" s="13">
        <v>107368400</v>
      </c>
      <c r="F21" s="13">
        <v>116341416</v>
      </c>
      <c r="G21" s="14">
        <v>436.07372007511441</v>
      </c>
      <c r="H21" s="13">
        <v>8973016</v>
      </c>
      <c r="I21" s="13">
        <v>100171256</v>
      </c>
      <c r="J21" s="13">
        <v>109144272</v>
      </c>
      <c r="K21" s="14">
        <v>409.09721019666932</v>
      </c>
      <c r="L21" s="13">
        <f t="shared" si="0"/>
        <v>-7197144</v>
      </c>
      <c r="M21" s="14">
        <f t="shared" si="1"/>
        <v>-26.976509878445086</v>
      </c>
      <c r="N21" s="16">
        <f t="shared" si="2"/>
        <v>-6.1862269236949974</v>
      </c>
    </row>
    <row r="22" spans="1:14" x14ac:dyDescent="0.3">
      <c r="A22" s="2">
        <v>255000</v>
      </c>
      <c r="B22" s="2" t="s">
        <v>54</v>
      </c>
      <c r="C22" s="12">
        <v>65341</v>
      </c>
      <c r="D22" s="13">
        <v>2699200</v>
      </c>
      <c r="E22" s="13">
        <v>28814864</v>
      </c>
      <c r="F22" s="13">
        <v>31514064</v>
      </c>
      <c r="G22" s="14">
        <v>482.30152584135533</v>
      </c>
      <c r="H22" s="13">
        <v>2699200</v>
      </c>
      <c r="I22" s="13">
        <v>26650520</v>
      </c>
      <c r="J22" s="13">
        <v>29349720</v>
      </c>
      <c r="K22" s="14">
        <v>449.17769853537595</v>
      </c>
      <c r="L22" s="13">
        <f t="shared" si="0"/>
        <v>-2164344</v>
      </c>
      <c r="M22" s="14">
        <f t="shared" si="1"/>
        <v>-33.123827305979397</v>
      </c>
      <c r="N22" s="16">
        <f t="shared" si="2"/>
        <v>-6.867866994241048</v>
      </c>
    </row>
    <row r="23" spans="1:14" x14ac:dyDescent="0.3">
      <c r="A23" s="2">
        <v>256000</v>
      </c>
      <c r="B23" s="2" t="s">
        <v>55</v>
      </c>
      <c r="C23" s="12">
        <v>121215</v>
      </c>
      <c r="D23" s="13">
        <v>5034968</v>
      </c>
      <c r="E23" s="13">
        <v>60613408</v>
      </c>
      <c r="F23" s="13">
        <v>65648376</v>
      </c>
      <c r="G23" s="14">
        <v>541.58623932681598</v>
      </c>
      <c r="H23" s="13">
        <v>5034968</v>
      </c>
      <c r="I23" s="13">
        <v>56012944</v>
      </c>
      <c r="J23" s="13">
        <v>61047912</v>
      </c>
      <c r="K23" s="14">
        <v>503.63331270882315</v>
      </c>
      <c r="L23" s="13">
        <f t="shared" si="0"/>
        <v>-4600464</v>
      </c>
      <c r="M23" s="14">
        <f t="shared" si="1"/>
        <v>-37.952926617992823</v>
      </c>
      <c r="N23" s="16">
        <f t="shared" si="2"/>
        <v>-7.0077346620120506</v>
      </c>
    </row>
    <row r="24" spans="1:14" x14ac:dyDescent="0.3">
      <c r="A24" s="2">
        <v>257000</v>
      </c>
      <c r="B24" s="2" t="s">
        <v>56</v>
      </c>
      <c r="C24" s="12">
        <v>156369</v>
      </c>
      <c r="D24" s="13">
        <v>6681960</v>
      </c>
      <c r="E24" s="13">
        <v>64951896</v>
      </c>
      <c r="F24" s="13">
        <v>71633856</v>
      </c>
      <c r="G24" s="14">
        <v>458.10778351207722</v>
      </c>
      <c r="H24" s="13">
        <v>6681960</v>
      </c>
      <c r="I24" s="13">
        <v>62561168</v>
      </c>
      <c r="J24" s="13">
        <v>69243128</v>
      </c>
      <c r="K24" s="14">
        <v>442.81876842596677</v>
      </c>
      <c r="L24" s="13">
        <f t="shared" si="0"/>
        <v>-2390728</v>
      </c>
      <c r="M24" s="14">
        <f t="shared" si="1"/>
        <v>-15.289015086110417</v>
      </c>
      <c r="N24" s="16">
        <f t="shared" si="2"/>
        <v>-3.3374274868017717</v>
      </c>
    </row>
    <row r="25" spans="1:14" x14ac:dyDescent="0.3">
      <c r="A25" s="2">
        <v>351000</v>
      </c>
      <c r="B25" s="2" t="s">
        <v>57</v>
      </c>
      <c r="C25" s="12">
        <v>172516</v>
      </c>
      <c r="D25" s="13">
        <v>5855016</v>
      </c>
      <c r="E25" s="13">
        <v>75652208</v>
      </c>
      <c r="F25" s="13">
        <v>81507224</v>
      </c>
      <c r="G25" s="14">
        <v>472.46182383083305</v>
      </c>
      <c r="H25" s="13">
        <v>5855016</v>
      </c>
      <c r="I25" s="13">
        <v>70228120</v>
      </c>
      <c r="J25" s="13">
        <v>76083136</v>
      </c>
      <c r="K25" s="14">
        <v>441.02075169839321</v>
      </c>
      <c r="L25" s="13">
        <f t="shared" si="0"/>
        <v>-5424088</v>
      </c>
      <c r="M25" s="14">
        <f t="shared" si="1"/>
        <v>-31.441072132439889</v>
      </c>
      <c r="N25" s="16">
        <f t="shared" si="2"/>
        <v>-6.654732836932344</v>
      </c>
    </row>
    <row r="26" spans="1:14" x14ac:dyDescent="0.3">
      <c r="A26" s="2">
        <v>352000</v>
      </c>
      <c r="B26" s="2" t="s">
        <v>58</v>
      </c>
      <c r="C26" s="12">
        <v>198633</v>
      </c>
      <c r="D26" s="13">
        <v>7130352</v>
      </c>
      <c r="E26" s="13">
        <v>91752336</v>
      </c>
      <c r="F26" s="13">
        <v>98882688</v>
      </c>
      <c r="G26" s="14">
        <v>497.81601244506197</v>
      </c>
      <c r="H26" s="13">
        <v>7130352</v>
      </c>
      <c r="I26" s="13">
        <v>85072312</v>
      </c>
      <c r="J26" s="13">
        <v>92202664</v>
      </c>
      <c r="K26" s="14">
        <v>464.18603152547661</v>
      </c>
      <c r="L26" s="13">
        <f t="shared" si="0"/>
        <v>-6680024</v>
      </c>
      <c r="M26" s="14">
        <f t="shared" si="1"/>
        <v>-33.629980919585364</v>
      </c>
      <c r="N26" s="16">
        <f t="shared" si="2"/>
        <v>-6.7555040574948766</v>
      </c>
    </row>
    <row r="27" spans="1:14" x14ac:dyDescent="0.3">
      <c r="A27" s="2">
        <v>353000</v>
      </c>
      <c r="B27" s="2" t="s">
        <v>59</v>
      </c>
      <c r="C27" s="12">
        <v>265850</v>
      </c>
      <c r="D27" s="13">
        <v>10463120</v>
      </c>
      <c r="E27" s="13">
        <v>69117920</v>
      </c>
      <c r="F27" s="13">
        <v>79581040</v>
      </c>
      <c r="G27" s="14">
        <v>299.34564604100058</v>
      </c>
      <c r="H27" s="13">
        <v>10463120</v>
      </c>
      <c r="I27" s="13">
        <v>73170776</v>
      </c>
      <c r="J27" s="13">
        <v>83633896</v>
      </c>
      <c r="K27" s="14">
        <v>314.59054353958999</v>
      </c>
      <c r="L27" s="13">
        <f t="shared" si="0"/>
        <v>4052856</v>
      </c>
      <c r="M27" s="14">
        <f t="shared" si="1"/>
        <v>15.244897498589431</v>
      </c>
      <c r="N27" s="16">
        <f t="shared" si="2"/>
        <v>5.0927406829566442</v>
      </c>
    </row>
    <row r="28" spans="1:14" x14ac:dyDescent="0.3">
      <c r="A28" s="2">
        <v>354000</v>
      </c>
      <c r="B28" s="2" t="s">
        <v>60</v>
      </c>
      <c r="C28" s="12">
        <v>46425</v>
      </c>
      <c r="D28" s="13">
        <v>2068744</v>
      </c>
      <c r="E28" s="13">
        <v>32590280</v>
      </c>
      <c r="F28" s="13">
        <v>34659024</v>
      </c>
      <c r="G28" s="14">
        <v>746.55948303715672</v>
      </c>
      <c r="H28" s="13">
        <v>2068744</v>
      </c>
      <c r="I28" s="13">
        <v>29162032</v>
      </c>
      <c r="J28" s="13">
        <v>31230776</v>
      </c>
      <c r="K28" s="14">
        <v>672.71461497038229</v>
      </c>
      <c r="L28" s="13">
        <f t="shared" si="0"/>
        <v>-3428248</v>
      </c>
      <c r="M28" s="14">
        <f t="shared" si="1"/>
        <v>-73.844868066774367</v>
      </c>
      <c r="N28" s="16">
        <f t="shared" si="2"/>
        <v>-9.8913575869880237</v>
      </c>
    </row>
    <row r="29" spans="1:14" x14ac:dyDescent="0.3">
      <c r="A29" s="2">
        <v>355000</v>
      </c>
      <c r="B29" s="2" t="s">
        <v>61</v>
      </c>
      <c r="C29" s="12">
        <v>179015</v>
      </c>
      <c r="D29" s="13">
        <v>5925736</v>
      </c>
      <c r="E29" s="13">
        <v>62072784</v>
      </c>
      <c r="F29" s="13">
        <v>67998520</v>
      </c>
      <c r="G29" s="14">
        <v>379.84816914783676</v>
      </c>
      <c r="H29" s="13">
        <v>5925736</v>
      </c>
      <c r="I29" s="13">
        <v>61218392</v>
      </c>
      <c r="J29" s="13">
        <v>67144128</v>
      </c>
      <c r="K29" s="14">
        <v>375.0754294332877</v>
      </c>
      <c r="L29" s="13">
        <f t="shared" si="0"/>
        <v>-854392</v>
      </c>
      <c r="M29" s="14">
        <f t="shared" si="1"/>
        <v>-4.7727397145490604</v>
      </c>
      <c r="N29" s="16">
        <f t="shared" si="2"/>
        <v>-1.2564861705813597</v>
      </c>
    </row>
    <row r="30" spans="1:14" x14ac:dyDescent="0.3">
      <c r="A30" s="2">
        <v>356000</v>
      </c>
      <c r="B30" s="2" t="s">
        <v>62</v>
      </c>
      <c r="C30" s="12">
        <v>113336</v>
      </c>
      <c r="D30" s="13">
        <v>4715840</v>
      </c>
      <c r="E30" s="13">
        <v>36278456</v>
      </c>
      <c r="F30" s="13">
        <v>40994296</v>
      </c>
      <c r="G30" s="14">
        <v>361.70586574433543</v>
      </c>
      <c r="H30" s="13">
        <v>4715840</v>
      </c>
      <c r="I30" s="13">
        <v>37580096</v>
      </c>
      <c r="J30" s="13">
        <v>42295936</v>
      </c>
      <c r="K30" s="14">
        <v>373.19065433754503</v>
      </c>
      <c r="L30" s="13">
        <f t="shared" si="0"/>
        <v>1301640</v>
      </c>
      <c r="M30" s="14">
        <f t="shared" si="1"/>
        <v>11.484788593209572</v>
      </c>
      <c r="N30" s="16">
        <f t="shared" si="2"/>
        <v>3.1751734436420134</v>
      </c>
    </row>
    <row r="31" spans="1:14" x14ac:dyDescent="0.3">
      <c r="A31" s="2">
        <v>357000</v>
      </c>
      <c r="B31" s="2" t="s">
        <v>63</v>
      </c>
      <c r="C31" s="12">
        <v>165722</v>
      </c>
      <c r="D31" s="13">
        <v>7384720</v>
      </c>
      <c r="E31" s="13">
        <v>72623440</v>
      </c>
      <c r="F31" s="13">
        <v>80008160</v>
      </c>
      <c r="G31" s="14">
        <v>482.78538757678524</v>
      </c>
      <c r="H31" s="13">
        <v>7384720</v>
      </c>
      <c r="I31" s="13">
        <v>68294200</v>
      </c>
      <c r="J31" s="13">
        <v>75678920</v>
      </c>
      <c r="K31" s="14">
        <v>456.66187953319417</v>
      </c>
      <c r="L31" s="13">
        <f t="shared" si="0"/>
        <v>-4329240</v>
      </c>
      <c r="M31" s="14">
        <f t="shared" si="1"/>
        <v>-26.123508043591073</v>
      </c>
      <c r="N31" s="16">
        <f t="shared" si="2"/>
        <v>-5.4109980781960241</v>
      </c>
    </row>
    <row r="32" spans="1:14" x14ac:dyDescent="0.3">
      <c r="A32" s="2">
        <v>358000</v>
      </c>
      <c r="B32" s="2" t="s">
        <v>64</v>
      </c>
      <c r="C32" s="12">
        <v>141436</v>
      </c>
      <c r="D32" s="13">
        <v>5958856</v>
      </c>
      <c r="E32" s="13">
        <v>75545200</v>
      </c>
      <c r="F32" s="13">
        <v>81504056</v>
      </c>
      <c r="G32" s="14">
        <v>576.26103679402695</v>
      </c>
      <c r="H32" s="13">
        <v>5958856</v>
      </c>
      <c r="I32" s="13">
        <v>68662488</v>
      </c>
      <c r="J32" s="13">
        <v>74621344</v>
      </c>
      <c r="K32" s="14">
        <v>527.59795243078145</v>
      </c>
      <c r="L32" s="13">
        <f t="shared" si="0"/>
        <v>-6882712</v>
      </c>
      <c r="M32" s="14">
        <f t="shared" si="1"/>
        <v>-48.663084363245567</v>
      </c>
      <c r="N32" s="16">
        <f t="shared" si="2"/>
        <v>-8.444625136201811</v>
      </c>
    </row>
    <row r="33" spans="1:14" x14ac:dyDescent="0.3">
      <c r="A33" s="2">
        <v>359000</v>
      </c>
      <c r="B33" s="2" t="s">
        <v>65</v>
      </c>
      <c r="C33" s="12">
        <v>207871</v>
      </c>
      <c r="D33" s="13">
        <v>7994024</v>
      </c>
      <c r="E33" s="13">
        <v>66643432</v>
      </c>
      <c r="F33" s="13">
        <v>74637456</v>
      </c>
      <c r="G33" s="14">
        <v>359.05660722274871</v>
      </c>
      <c r="H33" s="13">
        <v>7994024</v>
      </c>
      <c r="I33" s="13">
        <v>66148976</v>
      </c>
      <c r="J33" s="13">
        <v>74143000</v>
      </c>
      <c r="K33" s="14">
        <v>356.67793968374616</v>
      </c>
      <c r="L33" s="13">
        <f t="shared" si="0"/>
        <v>-494456</v>
      </c>
      <c r="M33" s="14">
        <f t="shared" si="1"/>
        <v>-2.3786675390025547</v>
      </c>
      <c r="N33" s="16">
        <f t="shared" si="2"/>
        <v>-0.6624770276200197</v>
      </c>
    </row>
    <row r="34" spans="1:14" x14ac:dyDescent="0.3">
      <c r="A34" s="2">
        <v>360000</v>
      </c>
      <c r="B34" s="2" t="s">
        <v>66</v>
      </c>
      <c r="C34" s="12">
        <v>91319</v>
      </c>
      <c r="D34" s="13">
        <v>3701600</v>
      </c>
      <c r="E34" s="13">
        <v>54514152</v>
      </c>
      <c r="F34" s="13">
        <v>58215752</v>
      </c>
      <c r="G34" s="14">
        <v>637.49878995608799</v>
      </c>
      <c r="H34" s="13">
        <v>3701600</v>
      </c>
      <c r="I34" s="13">
        <v>48855760</v>
      </c>
      <c r="J34" s="13">
        <v>52557360</v>
      </c>
      <c r="K34" s="14">
        <v>575.53586876772636</v>
      </c>
      <c r="L34" s="13">
        <f t="shared" si="0"/>
        <v>-5658392</v>
      </c>
      <c r="M34" s="14">
        <f t="shared" si="1"/>
        <v>-61.962921188361676</v>
      </c>
      <c r="N34" s="16">
        <f t="shared" si="2"/>
        <v>-9.7196923609266452</v>
      </c>
    </row>
    <row r="35" spans="1:14" x14ac:dyDescent="0.3">
      <c r="A35" s="2">
        <v>361000</v>
      </c>
      <c r="B35" s="2" t="s">
        <v>67</v>
      </c>
      <c r="C35" s="12">
        <v>138761</v>
      </c>
      <c r="D35" s="13">
        <v>5507872</v>
      </c>
      <c r="E35" s="13">
        <v>39970288</v>
      </c>
      <c r="F35" s="13">
        <v>45478160</v>
      </c>
      <c r="G35" s="14">
        <v>327.74453917166926</v>
      </c>
      <c r="H35" s="13">
        <v>5507872</v>
      </c>
      <c r="I35" s="13">
        <v>39450936</v>
      </c>
      <c r="J35" s="13">
        <v>44958808</v>
      </c>
      <c r="K35" s="14">
        <v>324.00175841915234</v>
      </c>
      <c r="L35" s="13">
        <f t="shared" si="0"/>
        <v>-519352</v>
      </c>
      <c r="M35" s="14">
        <f t="shared" si="1"/>
        <v>-3.7427807525169174</v>
      </c>
      <c r="N35" s="16">
        <f t="shared" si="2"/>
        <v>-1.1419811179695925</v>
      </c>
    </row>
    <row r="36" spans="1:14" x14ac:dyDescent="0.3">
      <c r="A36" s="2">
        <v>451000</v>
      </c>
      <c r="B36" s="2" t="s">
        <v>68</v>
      </c>
      <c r="C36" s="12">
        <v>127896</v>
      </c>
      <c r="D36" s="13">
        <v>5364488</v>
      </c>
      <c r="E36" s="13">
        <v>48110080</v>
      </c>
      <c r="F36" s="13">
        <v>53474568</v>
      </c>
      <c r="G36" s="14">
        <v>418.1097766935635</v>
      </c>
      <c r="H36" s="13">
        <v>5364488</v>
      </c>
      <c r="I36" s="13">
        <v>46058888</v>
      </c>
      <c r="J36" s="13">
        <v>51423376</v>
      </c>
      <c r="K36" s="14">
        <v>402.0718083442797</v>
      </c>
      <c r="L36" s="13">
        <f t="shared" si="0"/>
        <v>-2051192</v>
      </c>
      <c r="M36" s="14">
        <f t="shared" si="1"/>
        <v>-16.037968349283794</v>
      </c>
      <c r="N36" s="16">
        <f t="shared" si="2"/>
        <v>-3.8358271543212843</v>
      </c>
    </row>
    <row r="37" spans="1:14" x14ac:dyDescent="0.3">
      <c r="A37" s="2">
        <v>452000</v>
      </c>
      <c r="B37" s="2" t="s">
        <v>69</v>
      </c>
      <c r="C37" s="12">
        <v>188877</v>
      </c>
      <c r="D37" s="13">
        <v>7656304</v>
      </c>
      <c r="E37" s="13">
        <v>76226160</v>
      </c>
      <c r="F37" s="13">
        <v>83882464</v>
      </c>
      <c r="G37" s="14">
        <v>444.11158584687388</v>
      </c>
      <c r="H37" s="13">
        <v>7656304</v>
      </c>
      <c r="I37" s="13">
        <v>70239096</v>
      </c>
      <c r="J37" s="13">
        <v>77895400</v>
      </c>
      <c r="K37" s="14">
        <v>412.41336954737739</v>
      </c>
      <c r="L37" s="13">
        <f t="shared" si="0"/>
        <v>-5987064</v>
      </c>
      <c r="M37" s="14">
        <f t="shared" si="1"/>
        <v>-31.698216299496497</v>
      </c>
      <c r="N37" s="16">
        <f t="shared" si="2"/>
        <v>-7.1374441265816895</v>
      </c>
    </row>
    <row r="38" spans="1:14" x14ac:dyDescent="0.3">
      <c r="A38" s="2">
        <v>453000</v>
      </c>
      <c r="B38" s="2" t="s">
        <v>70</v>
      </c>
      <c r="C38" s="12">
        <v>178948</v>
      </c>
      <c r="D38" s="13">
        <v>7306152</v>
      </c>
      <c r="E38" s="13">
        <v>60495984</v>
      </c>
      <c r="F38" s="13">
        <v>67802136</v>
      </c>
      <c r="G38" s="14">
        <v>378.89295214252184</v>
      </c>
      <c r="H38" s="13">
        <v>7306152</v>
      </c>
      <c r="I38" s="13">
        <v>58290344</v>
      </c>
      <c r="J38" s="13">
        <v>65596496</v>
      </c>
      <c r="K38" s="14">
        <v>366.56736035049289</v>
      </c>
      <c r="L38" s="13">
        <f t="shared" si="0"/>
        <v>-2205640</v>
      </c>
      <c r="M38" s="14">
        <f t="shared" si="1"/>
        <v>-12.32559179202897</v>
      </c>
      <c r="N38" s="16">
        <f t="shared" si="2"/>
        <v>-3.2530538565923646</v>
      </c>
    </row>
    <row r="39" spans="1:14" x14ac:dyDescent="0.3">
      <c r="A39" s="2">
        <v>454000</v>
      </c>
      <c r="B39" s="2" t="s">
        <v>71</v>
      </c>
      <c r="C39" s="12">
        <v>334721</v>
      </c>
      <c r="D39" s="13">
        <v>12521312</v>
      </c>
      <c r="E39" s="13">
        <v>139314880</v>
      </c>
      <c r="F39" s="13">
        <v>151836192</v>
      </c>
      <c r="G39" s="14">
        <v>453.62015529351311</v>
      </c>
      <c r="H39" s="13">
        <v>12521312</v>
      </c>
      <c r="I39" s="13">
        <v>125843656</v>
      </c>
      <c r="J39" s="13">
        <v>138364968</v>
      </c>
      <c r="K39" s="14">
        <v>413.37402792176169</v>
      </c>
      <c r="L39" s="13">
        <f t="shared" si="0"/>
        <v>-13471224</v>
      </c>
      <c r="M39" s="14">
        <f t="shared" si="1"/>
        <v>-40.246127371751399</v>
      </c>
      <c r="N39" s="16">
        <f t="shared" si="2"/>
        <v>-8.8722088077656753</v>
      </c>
    </row>
    <row r="40" spans="1:14" x14ac:dyDescent="0.3">
      <c r="A40" s="2">
        <v>455000</v>
      </c>
      <c r="B40" s="2" t="s">
        <v>72</v>
      </c>
      <c r="C40" s="12">
        <v>100428</v>
      </c>
      <c r="D40" s="13">
        <v>3961680</v>
      </c>
      <c r="E40" s="13">
        <v>35623464</v>
      </c>
      <c r="F40" s="13">
        <v>39585144</v>
      </c>
      <c r="G40" s="14">
        <v>394.16441629824351</v>
      </c>
      <c r="H40" s="13">
        <v>3961680</v>
      </c>
      <c r="I40" s="13">
        <v>35638040</v>
      </c>
      <c r="J40" s="13">
        <v>39599720</v>
      </c>
      <c r="K40" s="14">
        <v>394.30955510415424</v>
      </c>
      <c r="L40" s="13">
        <f t="shared" si="0"/>
        <v>14576</v>
      </c>
      <c r="M40" s="14">
        <f t="shared" si="1"/>
        <v>0.14513880591070219</v>
      </c>
      <c r="N40" s="16">
        <f t="shared" si="2"/>
        <v>3.6821894597629856E-2</v>
      </c>
    </row>
    <row r="41" spans="1:14" x14ac:dyDescent="0.3">
      <c r="A41" s="2">
        <v>456000</v>
      </c>
      <c r="B41" s="2" t="s">
        <v>73</v>
      </c>
      <c r="C41" s="12">
        <v>144612</v>
      </c>
      <c r="D41" s="13">
        <v>5801344</v>
      </c>
      <c r="E41" s="13">
        <v>38835568</v>
      </c>
      <c r="F41" s="13">
        <v>44636912</v>
      </c>
      <c r="G41" s="14">
        <v>308.66672198711035</v>
      </c>
      <c r="H41" s="13">
        <v>5801344</v>
      </c>
      <c r="I41" s="13">
        <v>40604720</v>
      </c>
      <c r="J41" s="13">
        <v>46406064</v>
      </c>
      <c r="K41" s="14">
        <v>320.90050618205959</v>
      </c>
      <c r="L41" s="13">
        <f t="shared" si="0"/>
        <v>1769152</v>
      </c>
      <c r="M41" s="14">
        <f t="shared" si="1"/>
        <v>12.233784194949244</v>
      </c>
      <c r="N41" s="16">
        <f t="shared" si="2"/>
        <v>3.9634282945020929</v>
      </c>
    </row>
    <row r="42" spans="1:14" x14ac:dyDescent="0.3">
      <c r="A42" s="2">
        <v>457000</v>
      </c>
      <c r="B42" s="2" t="s">
        <v>74</v>
      </c>
      <c r="C42" s="12">
        <v>168948</v>
      </c>
      <c r="D42" s="13">
        <v>7144784</v>
      </c>
      <c r="E42" s="13">
        <v>68851760</v>
      </c>
      <c r="F42" s="13">
        <v>75996544</v>
      </c>
      <c r="G42" s="14">
        <v>449.82209910741767</v>
      </c>
      <c r="H42" s="13">
        <v>7144784</v>
      </c>
      <c r="I42" s="13">
        <v>65980536</v>
      </c>
      <c r="J42" s="13">
        <v>73125320</v>
      </c>
      <c r="K42" s="14">
        <v>432.8273788384592</v>
      </c>
      <c r="L42" s="13">
        <f t="shared" si="0"/>
        <v>-2871224</v>
      </c>
      <c r="M42" s="14">
        <f t="shared" si="1"/>
        <v>-16.994720268958496</v>
      </c>
      <c r="N42" s="16">
        <f t="shared" si="2"/>
        <v>-3.7780981198302914</v>
      </c>
    </row>
    <row r="43" spans="1:14" x14ac:dyDescent="0.3">
      <c r="A43" s="2">
        <v>458000</v>
      </c>
      <c r="B43" s="2" t="s">
        <v>75</v>
      </c>
      <c r="C43" s="12">
        <v>132810</v>
      </c>
      <c r="D43" s="13">
        <v>5563624</v>
      </c>
      <c r="E43" s="13">
        <v>44053208</v>
      </c>
      <c r="F43" s="13">
        <v>49616832</v>
      </c>
      <c r="G43" s="14">
        <v>373.59259091935849</v>
      </c>
      <c r="H43" s="13">
        <v>5563624</v>
      </c>
      <c r="I43" s="13">
        <v>43804016</v>
      </c>
      <c r="J43" s="13">
        <v>49367640</v>
      </c>
      <c r="K43" s="14">
        <v>371.71628642421507</v>
      </c>
      <c r="L43" s="13">
        <f t="shared" si="0"/>
        <v>-249192</v>
      </c>
      <c r="M43" s="14">
        <f t="shared" si="1"/>
        <v>-1.876304495143438</v>
      </c>
      <c r="N43" s="16">
        <f t="shared" si="2"/>
        <v>-0.50223279067877613</v>
      </c>
    </row>
    <row r="44" spans="1:14" x14ac:dyDescent="0.3">
      <c r="A44" s="2">
        <v>459000</v>
      </c>
      <c r="B44" s="2" t="s">
        <v>76</v>
      </c>
      <c r="C44" s="12">
        <v>354460</v>
      </c>
      <c r="D44" s="13">
        <v>13747680</v>
      </c>
      <c r="E44" s="13">
        <v>125237448</v>
      </c>
      <c r="F44" s="13">
        <v>138985128</v>
      </c>
      <c r="G44" s="14">
        <v>392.10384246459404</v>
      </c>
      <c r="H44" s="13">
        <v>13747680</v>
      </c>
      <c r="I44" s="13">
        <v>122716696</v>
      </c>
      <c r="J44" s="13">
        <v>136464376</v>
      </c>
      <c r="K44" s="14">
        <v>384.99231507081191</v>
      </c>
      <c r="L44" s="13">
        <f t="shared" si="0"/>
        <v>-2520752</v>
      </c>
      <c r="M44" s="14">
        <f t="shared" si="1"/>
        <v>-7.1115273937820911</v>
      </c>
      <c r="N44" s="16">
        <f t="shared" si="2"/>
        <v>-1.8136846986966837</v>
      </c>
    </row>
    <row r="45" spans="1:14" x14ac:dyDescent="0.3">
      <c r="A45" s="2">
        <v>460000</v>
      </c>
      <c r="B45" s="2" t="s">
        <v>77</v>
      </c>
      <c r="C45" s="12">
        <v>146793</v>
      </c>
      <c r="D45" s="13">
        <v>6161280</v>
      </c>
      <c r="E45" s="13">
        <v>32063960</v>
      </c>
      <c r="F45" s="13">
        <v>38225240</v>
      </c>
      <c r="G45" s="14">
        <v>260.40233526121818</v>
      </c>
      <c r="H45" s="13">
        <v>6161280</v>
      </c>
      <c r="I45" s="13">
        <v>31234424</v>
      </c>
      <c r="J45" s="13">
        <v>37395704</v>
      </c>
      <c r="K45" s="14">
        <v>254.75127560578503</v>
      </c>
      <c r="L45" s="13">
        <f t="shared" si="0"/>
        <v>-829536</v>
      </c>
      <c r="M45" s="14">
        <f t="shared" si="1"/>
        <v>-5.6510596554331611</v>
      </c>
      <c r="N45" s="16">
        <f t="shared" si="2"/>
        <v>-2.1701263353742188</v>
      </c>
    </row>
    <row r="46" spans="1:14" x14ac:dyDescent="0.3">
      <c r="A46" s="2">
        <v>461000</v>
      </c>
      <c r="B46" s="2" t="s">
        <v>78</v>
      </c>
      <c r="C46" s="12">
        <v>88769</v>
      </c>
      <c r="D46" s="13">
        <v>3665040</v>
      </c>
      <c r="E46" s="13">
        <v>41368776</v>
      </c>
      <c r="F46" s="13">
        <v>45033816</v>
      </c>
      <c r="G46" s="14">
        <v>507.31467066205545</v>
      </c>
      <c r="H46" s="13">
        <v>3665040</v>
      </c>
      <c r="I46" s="13">
        <v>37646792</v>
      </c>
      <c r="J46" s="13">
        <v>41311832</v>
      </c>
      <c r="K46" s="14">
        <v>465.38579909653146</v>
      </c>
      <c r="L46" s="13">
        <f t="shared" si="0"/>
        <v>-3721984</v>
      </c>
      <c r="M46" s="14">
        <f t="shared" si="1"/>
        <v>-41.928871565523998</v>
      </c>
      <c r="N46" s="16">
        <f t="shared" si="2"/>
        <v>-8.2648647851649972</v>
      </c>
    </row>
    <row r="47" spans="1:14" x14ac:dyDescent="0.3">
      <c r="A47" s="2">
        <v>462000</v>
      </c>
      <c r="B47" s="2" t="s">
        <v>79</v>
      </c>
      <c r="C47" s="12">
        <v>55937</v>
      </c>
      <c r="D47" s="13">
        <v>2492600</v>
      </c>
      <c r="E47" s="13">
        <v>22009440</v>
      </c>
      <c r="F47" s="13">
        <v>24502040</v>
      </c>
      <c r="G47" s="14">
        <v>438.02921143429216</v>
      </c>
      <c r="H47" s="13">
        <v>2492600</v>
      </c>
      <c r="I47" s="13">
        <v>19947160</v>
      </c>
      <c r="J47" s="13">
        <v>22439760</v>
      </c>
      <c r="K47" s="14">
        <v>401.16130646977848</v>
      </c>
      <c r="L47" s="13">
        <f t="shared" si="0"/>
        <v>-2062280</v>
      </c>
      <c r="M47" s="14">
        <f t="shared" si="1"/>
        <v>-36.867904964513649</v>
      </c>
      <c r="N47" s="16">
        <f t="shared" si="2"/>
        <v>-8.4167685629441458</v>
      </c>
    </row>
    <row r="48" spans="1:14" s="36" customFormat="1" x14ac:dyDescent="0.3">
      <c r="A48" s="30"/>
      <c r="B48" s="31" t="s">
        <v>18</v>
      </c>
      <c r="C48" s="32">
        <v>6965002</v>
      </c>
      <c r="D48" s="32">
        <v>245519136</v>
      </c>
      <c r="E48" s="32">
        <v>2512412968</v>
      </c>
      <c r="F48" s="32">
        <v>2757932104</v>
      </c>
      <c r="G48" s="33">
        <v>395.97003762525839</v>
      </c>
      <c r="H48" s="32">
        <v>245519152</v>
      </c>
      <c r="I48" s="32">
        <v>2370809304</v>
      </c>
      <c r="J48" s="32">
        <v>2616328456</v>
      </c>
      <c r="K48" s="33">
        <v>375.63929716028798</v>
      </c>
      <c r="L48" s="32">
        <f>SUM(L11:L47)</f>
        <v>-141603648</v>
      </c>
      <c r="M48" s="33">
        <f>L48/C48</f>
        <v>-20.330740464970432</v>
      </c>
      <c r="N48" s="35">
        <f>IF(OR(F48&lt;0,J48&lt;0),"x",(J48-F48)/F48*100)</f>
        <v>-5.1344138528509626</v>
      </c>
    </row>
    <row r="49" spans="1:14" ht="30" customHeight="1" x14ac:dyDescent="0.3">
      <c r="A49" s="73" t="s">
        <v>80</v>
      </c>
      <c r="B49" s="73"/>
      <c r="C49" s="73"/>
      <c r="D49" s="73"/>
      <c r="E49" s="73"/>
      <c r="F49" s="73"/>
      <c r="G49" s="73"/>
      <c r="H49" s="13"/>
      <c r="I49" s="13"/>
      <c r="J49" s="13"/>
      <c r="K49" s="14"/>
      <c r="L49" s="24"/>
      <c r="M49" s="37"/>
      <c r="N49" s="41"/>
    </row>
    <row r="50" spans="1:14" x14ac:dyDescent="0.3">
      <c r="A50" s="28"/>
      <c r="C50" s="13"/>
      <c r="D50" s="13"/>
      <c r="E50" s="13"/>
      <c r="F50" s="13"/>
      <c r="G50" s="13"/>
      <c r="H50" s="13"/>
      <c r="I50" s="13"/>
      <c r="J50" s="13"/>
      <c r="K50" s="14"/>
      <c r="L50" s="24"/>
      <c r="M50" s="37"/>
      <c r="N50" s="41"/>
    </row>
    <row r="51" spans="1:14" x14ac:dyDescent="0.3">
      <c r="A51" s="28"/>
      <c r="C51" s="13"/>
      <c r="D51" s="13"/>
      <c r="E51" s="13"/>
      <c r="F51" s="13"/>
      <c r="G51" s="13"/>
      <c r="H51" s="13"/>
      <c r="I51" s="13"/>
      <c r="J51" s="13"/>
      <c r="K51" s="14"/>
      <c r="L51" s="13"/>
      <c r="M51" s="13"/>
      <c r="N51" s="13"/>
    </row>
    <row r="52" spans="1:14" x14ac:dyDescent="0.3">
      <c r="A52" s="28"/>
      <c r="C52" s="13"/>
      <c r="D52" s="13"/>
      <c r="E52" s="13"/>
      <c r="F52" s="13"/>
      <c r="G52" s="13"/>
      <c r="H52" s="13"/>
      <c r="I52" s="13"/>
      <c r="J52" s="13"/>
      <c r="K52" s="14"/>
      <c r="L52" s="13"/>
      <c r="M52" s="13"/>
      <c r="N52" s="13"/>
    </row>
    <row r="53" spans="1:14" x14ac:dyDescent="0.3">
      <c r="A53" s="28"/>
      <c r="C53" s="13"/>
      <c r="D53" s="13"/>
      <c r="E53" s="13"/>
      <c r="F53" s="13"/>
      <c r="G53" s="13"/>
      <c r="H53" s="13"/>
      <c r="I53" s="13"/>
      <c r="J53" s="13"/>
      <c r="K53" s="14"/>
      <c r="L53" s="13"/>
      <c r="M53" s="13"/>
      <c r="N53" s="13"/>
    </row>
    <row r="54" spans="1:14" x14ac:dyDescent="0.3">
      <c r="A54" s="28"/>
      <c r="C54" s="13"/>
      <c r="D54" s="13"/>
      <c r="E54" s="13"/>
      <c r="F54" s="13"/>
      <c r="G54" s="13"/>
      <c r="H54" s="13"/>
      <c r="I54" s="13"/>
      <c r="J54" s="13"/>
      <c r="K54" s="14"/>
      <c r="L54" s="13"/>
      <c r="M54" s="13"/>
      <c r="N54" s="13"/>
    </row>
    <row r="55" spans="1:14" x14ac:dyDescent="0.3">
      <c r="A55" s="28"/>
      <c r="C55" s="13"/>
      <c r="D55" s="13"/>
      <c r="E55" s="13"/>
      <c r="F55" s="13"/>
      <c r="G55" s="13"/>
      <c r="H55" s="13"/>
      <c r="I55" s="13"/>
      <c r="J55" s="13"/>
      <c r="K55" s="14"/>
      <c r="L55" s="13"/>
      <c r="M55" s="13"/>
      <c r="N55" s="13"/>
    </row>
    <row r="56" spans="1:14" x14ac:dyDescent="0.3">
      <c r="A56" s="28"/>
      <c r="C56" s="13"/>
      <c r="D56" s="13"/>
      <c r="E56" s="13"/>
      <c r="F56" s="13"/>
      <c r="G56" s="13"/>
      <c r="H56" s="13"/>
      <c r="I56" s="13"/>
      <c r="J56" s="13"/>
      <c r="K56" s="14"/>
      <c r="L56" s="13"/>
      <c r="M56" s="13"/>
      <c r="N56" s="13"/>
    </row>
    <row r="57" spans="1:14" x14ac:dyDescent="0.3">
      <c r="A57" s="28"/>
      <c r="C57" s="13"/>
      <c r="D57" s="13"/>
      <c r="E57" s="13"/>
      <c r="F57" s="13"/>
      <c r="G57" s="13"/>
      <c r="H57" s="13"/>
      <c r="I57" s="13"/>
      <c r="J57" s="13"/>
      <c r="K57" s="14"/>
      <c r="L57" s="13"/>
      <c r="M57" s="13"/>
      <c r="N57" s="13"/>
    </row>
    <row r="58" spans="1:14" x14ac:dyDescent="0.3">
      <c r="A58" s="28"/>
      <c r="C58" s="13"/>
      <c r="D58" s="13"/>
      <c r="E58" s="13"/>
      <c r="F58" s="13"/>
      <c r="G58" s="13"/>
      <c r="H58" s="13"/>
      <c r="I58" s="13"/>
      <c r="J58" s="13"/>
      <c r="K58" s="14"/>
      <c r="L58" s="13"/>
      <c r="M58" s="13"/>
      <c r="N58" s="13"/>
    </row>
    <row r="59" spans="1:14" x14ac:dyDescent="0.3">
      <c r="A59" s="28"/>
      <c r="C59" s="13"/>
      <c r="D59" s="13"/>
      <c r="E59" s="13"/>
      <c r="F59" s="13"/>
      <c r="G59" s="13"/>
      <c r="H59" s="13"/>
      <c r="I59" s="13"/>
      <c r="J59" s="13"/>
      <c r="K59" s="14"/>
      <c r="L59" s="13"/>
      <c r="M59" s="13"/>
      <c r="N59" s="13"/>
    </row>
    <row r="60" spans="1:14" x14ac:dyDescent="0.3">
      <c r="A60" s="28"/>
      <c r="C60" s="13"/>
      <c r="D60" s="13"/>
      <c r="E60" s="13"/>
      <c r="F60" s="13"/>
      <c r="G60" s="13"/>
      <c r="H60" s="13"/>
      <c r="I60" s="13"/>
      <c r="J60" s="13"/>
      <c r="K60" s="14"/>
      <c r="L60" s="13"/>
      <c r="M60" s="13"/>
      <c r="N60" s="13"/>
    </row>
    <row r="61" spans="1:14" x14ac:dyDescent="0.3">
      <c r="A61" s="28"/>
      <c r="C61" s="13"/>
      <c r="D61" s="13"/>
      <c r="E61" s="13"/>
      <c r="F61" s="13"/>
      <c r="G61" s="13"/>
      <c r="H61" s="13"/>
      <c r="I61" s="13"/>
      <c r="J61" s="13"/>
      <c r="K61" s="14"/>
      <c r="L61" s="13"/>
      <c r="M61" s="13"/>
      <c r="N61" s="13"/>
    </row>
    <row r="62" spans="1:14" x14ac:dyDescent="0.3">
      <c r="A62" s="28"/>
      <c r="C62" s="13"/>
      <c r="D62" s="13"/>
      <c r="E62" s="13"/>
      <c r="F62" s="13"/>
      <c r="G62" s="13"/>
      <c r="H62" s="13"/>
      <c r="I62" s="13"/>
      <c r="J62" s="13"/>
      <c r="K62" s="14"/>
      <c r="L62" s="13"/>
      <c r="M62" s="13"/>
      <c r="N62" s="13"/>
    </row>
    <row r="63" spans="1:14" x14ac:dyDescent="0.3">
      <c r="A63" s="28"/>
      <c r="C63" s="13"/>
      <c r="D63" s="13"/>
      <c r="E63" s="13"/>
      <c r="F63" s="13"/>
      <c r="G63" s="13"/>
      <c r="H63" s="13"/>
      <c r="I63" s="13"/>
      <c r="J63" s="13"/>
      <c r="K63" s="14"/>
      <c r="L63" s="13"/>
      <c r="M63" s="13"/>
      <c r="N63" s="13"/>
    </row>
    <row r="64" spans="1:14" x14ac:dyDescent="0.3">
      <c r="A64" s="28"/>
      <c r="C64" s="13"/>
      <c r="D64" s="13"/>
      <c r="E64" s="13"/>
      <c r="F64" s="13"/>
      <c r="G64" s="13"/>
      <c r="H64" s="13"/>
      <c r="I64" s="13"/>
      <c r="J64" s="13"/>
      <c r="K64" s="14"/>
      <c r="L64" s="13"/>
      <c r="M64" s="13"/>
      <c r="N64" s="13"/>
    </row>
    <row r="65" spans="1:14" x14ac:dyDescent="0.3">
      <c r="A65" s="28"/>
      <c r="C65" s="13"/>
      <c r="D65" s="13"/>
      <c r="E65" s="13"/>
      <c r="F65" s="13"/>
      <c r="G65" s="13"/>
      <c r="H65" s="13"/>
      <c r="I65" s="13"/>
      <c r="J65" s="13"/>
      <c r="K65" s="14"/>
      <c r="L65" s="13"/>
      <c r="M65" s="13"/>
      <c r="N65" s="13"/>
    </row>
    <row r="66" spans="1:14" x14ac:dyDescent="0.3">
      <c r="A66" s="28"/>
      <c r="C66" s="13"/>
      <c r="D66" s="13"/>
      <c r="E66" s="13"/>
      <c r="F66" s="13"/>
      <c r="G66" s="13"/>
      <c r="H66" s="13"/>
      <c r="I66" s="13"/>
      <c r="J66" s="13"/>
      <c r="K66" s="14"/>
      <c r="L66" s="13"/>
      <c r="M66" s="13"/>
      <c r="N66" s="13"/>
    </row>
    <row r="67" spans="1:14" x14ac:dyDescent="0.3">
      <c r="A67" s="28"/>
      <c r="C67" s="13"/>
      <c r="D67" s="13"/>
      <c r="E67" s="13"/>
      <c r="F67" s="13"/>
      <c r="G67" s="13"/>
      <c r="H67" s="13"/>
      <c r="I67" s="13"/>
      <c r="J67" s="13"/>
      <c r="K67" s="14"/>
      <c r="L67" s="13"/>
      <c r="M67" s="13"/>
      <c r="N67" s="13"/>
    </row>
    <row r="68" spans="1:14" x14ac:dyDescent="0.3">
      <c r="A68" s="28"/>
      <c r="C68" s="13"/>
      <c r="D68" s="13"/>
      <c r="E68" s="13"/>
      <c r="F68" s="13"/>
      <c r="G68" s="13"/>
      <c r="H68" s="13"/>
      <c r="I68" s="13"/>
      <c r="J68" s="13"/>
      <c r="K68" s="14"/>
      <c r="L68" s="13"/>
      <c r="M68" s="13"/>
      <c r="N68" s="13"/>
    </row>
    <row r="69" spans="1:14" x14ac:dyDescent="0.3">
      <c r="A69" s="28"/>
      <c r="C69" s="13"/>
      <c r="D69" s="13"/>
      <c r="E69" s="13"/>
      <c r="F69" s="13"/>
      <c r="G69" s="13"/>
      <c r="H69" s="13"/>
      <c r="I69" s="13"/>
      <c r="J69" s="13"/>
      <c r="K69" s="14"/>
      <c r="L69" s="13"/>
      <c r="M69" s="13"/>
      <c r="N69" s="13"/>
    </row>
    <row r="70" spans="1:14" x14ac:dyDescent="0.3">
      <c r="A70" s="28"/>
      <c r="C70" s="13"/>
      <c r="D70" s="13"/>
      <c r="E70" s="13"/>
      <c r="F70" s="13"/>
      <c r="G70" s="13"/>
      <c r="H70" s="13"/>
      <c r="I70" s="13"/>
      <c r="J70" s="13"/>
      <c r="K70" s="14"/>
      <c r="L70" s="13"/>
      <c r="M70" s="13"/>
      <c r="N70" s="13"/>
    </row>
    <row r="71" spans="1:14" x14ac:dyDescent="0.3">
      <c r="A71" s="28"/>
      <c r="C71" s="13"/>
      <c r="D71" s="13"/>
      <c r="E71" s="13"/>
      <c r="F71" s="13"/>
      <c r="G71" s="13"/>
      <c r="H71" s="13"/>
      <c r="I71" s="13"/>
      <c r="J71" s="13"/>
      <c r="K71" s="14"/>
      <c r="L71" s="13"/>
      <c r="M71" s="13"/>
      <c r="N71" s="13"/>
    </row>
    <row r="72" spans="1:14" x14ac:dyDescent="0.3">
      <c r="A72" s="28"/>
      <c r="C72" s="13"/>
      <c r="D72" s="13"/>
      <c r="E72" s="13"/>
      <c r="F72" s="13"/>
      <c r="G72" s="13"/>
      <c r="H72" s="13"/>
      <c r="I72" s="13"/>
      <c r="J72" s="13"/>
      <c r="K72" s="14"/>
      <c r="L72" s="13"/>
      <c r="M72" s="13"/>
      <c r="N72" s="13"/>
    </row>
    <row r="73" spans="1:14" x14ac:dyDescent="0.3">
      <c r="A73" s="28"/>
      <c r="C73" s="13"/>
      <c r="D73" s="13"/>
      <c r="E73" s="13"/>
      <c r="F73" s="13"/>
      <c r="G73" s="13"/>
      <c r="H73" s="13"/>
      <c r="I73" s="13"/>
      <c r="J73" s="13"/>
      <c r="K73" s="14"/>
      <c r="L73" s="13"/>
      <c r="M73" s="13"/>
      <c r="N73" s="13"/>
    </row>
    <row r="74" spans="1:14" x14ac:dyDescent="0.3">
      <c r="A74" s="28"/>
      <c r="C74" s="13"/>
      <c r="D74" s="13"/>
      <c r="E74" s="13"/>
      <c r="F74" s="13"/>
      <c r="G74" s="13"/>
      <c r="H74" s="13"/>
      <c r="I74" s="13"/>
      <c r="J74" s="13"/>
      <c r="K74" s="14"/>
      <c r="L74" s="13"/>
      <c r="M74" s="13"/>
      <c r="N74" s="13"/>
    </row>
    <row r="75" spans="1:14" x14ac:dyDescent="0.3">
      <c r="A75" s="28"/>
      <c r="C75" s="13"/>
      <c r="D75" s="13"/>
      <c r="E75" s="13"/>
      <c r="F75" s="13"/>
      <c r="G75" s="13"/>
      <c r="H75" s="13"/>
      <c r="I75" s="13"/>
      <c r="J75" s="13"/>
      <c r="K75" s="14"/>
      <c r="L75" s="13"/>
      <c r="M75" s="13"/>
      <c r="N75" s="13"/>
    </row>
    <row r="76" spans="1:14" x14ac:dyDescent="0.3">
      <c r="A76" s="28"/>
      <c r="C76" s="13"/>
      <c r="D76" s="13"/>
      <c r="E76" s="13"/>
      <c r="F76" s="13"/>
      <c r="G76" s="13"/>
      <c r="H76" s="13"/>
      <c r="I76" s="13"/>
      <c r="J76" s="13"/>
      <c r="K76" s="14"/>
      <c r="L76" s="13"/>
      <c r="M76" s="13"/>
      <c r="N76" s="13"/>
    </row>
    <row r="77" spans="1:14" x14ac:dyDescent="0.3">
      <c r="A77" s="28"/>
      <c r="C77" s="13"/>
      <c r="D77" s="13"/>
      <c r="E77" s="13"/>
      <c r="F77" s="13"/>
      <c r="G77" s="13"/>
      <c r="H77" s="13"/>
      <c r="I77" s="13"/>
      <c r="J77" s="13"/>
      <c r="K77" s="14"/>
      <c r="L77" s="13"/>
      <c r="M77" s="13"/>
      <c r="N77" s="13"/>
    </row>
    <row r="78" spans="1:14" x14ac:dyDescent="0.3">
      <c r="A78" s="28"/>
      <c r="C78" s="13"/>
      <c r="D78" s="13"/>
      <c r="E78" s="13"/>
      <c r="F78" s="13"/>
      <c r="G78" s="13"/>
      <c r="H78" s="13"/>
      <c r="I78" s="13"/>
      <c r="J78" s="13"/>
      <c r="K78" s="14"/>
      <c r="L78" s="13"/>
      <c r="M78" s="13"/>
      <c r="N78" s="13"/>
    </row>
    <row r="79" spans="1:14" x14ac:dyDescent="0.3">
      <c r="A79" s="28"/>
      <c r="C79" s="13"/>
      <c r="D79" s="13"/>
      <c r="E79" s="13"/>
      <c r="F79" s="13"/>
      <c r="G79" s="13"/>
      <c r="H79" s="13"/>
      <c r="I79" s="13"/>
      <c r="J79" s="13"/>
      <c r="K79" s="14"/>
      <c r="L79" s="13"/>
      <c r="M79" s="13"/>
      <c r="N79" s="13"/>
    </row>
    <row r="80" spans="1:14" x14ac:dyDescent="0.3">
      <c r="A80" s="28"/>
      <c r="C80" s="13"/>
      <c r="D80" s="13"/>
      <c r="E80" s="13"/>
      <c r="F80" s="13"/>
      <c r="G80" s="13"/>
      <c r="H80" s="13"/>
      <c r="I80" s="13"/>
      <c r="J80" s="13"/>
      <c r="K80" s="14"/>
      <c r="L80" s="13"/>
      <c r="M80" s="13"/>
      <c r="N80" s="13"/>
    </row>
    <row r="81" spans="1:14" x14ac:dyDescent="0.3">
      <c r="A81" s="28"/>
      <c r="C81" s="13"/>
      <c r="D81" s="13"/>
      <c r="E81" s="13"/>
      <c r="F81" s="13"/>
      <c r="G81" s="13"/>
      <c r="H81" s="13"/>
      <c r="I81" s="13"/>
      <c r="J81" s="13"/>
      <c r="K81" s="14"/>
      <c r="L81" s="13"/>
      <c r="M81" s="13"/>
      <c r="N81" s="13"/>
    </row>
    <row r="82" spans="1:14" x14ac:dyDescent="0.3">
      <c r="A82" s="28"/>
      <c r="C82" s="13"/>
      <c r="D82" s="13"/>
      <c r="E82" s="13"/>
      <c r="F82" s="13"/>
      <c r="G82" s="13"/>
      <c r="H82" s="13"/>
      <c r="I82" s="13"/>
      <c r="J82" s="13"/>
      <c r="K82" s="14"/>
      <c r="L82" s="13"/>
      <c r="M82" s="13"/>
      <c r="N82" s="13"/>
    </row>
    <row r="83" spans="1:14" x14ac:dyDescent="0.3">
      <c r="A83" s="29"/>
      <c r="C83" s="13"/>
      <c r="D83" s="13"/>
      <c r="E83" s="13"/>
      <c r="F83" s="13"/>
      <c r="G83" s="13"/>
      <c r="H83" s="13"/>
      <c r="I83" s="13"/>
      <c r="J83" s="13"/>
      <c r="K83" s="14"/>
      <c r="L83" s="13"/>
      <c r="M83" s="13"/>
      <c r="N83" s="13"/>
    </row>
    <row r="84" spans="1:14" x14ac:dyDescent="0.3">
      <c r="A84" s="28"/>
      <c r="C84" s="13"/>
      <c r="D84" s="13"/>
      <c r="E84" s="13"/>
      <c r="F84" s="13"/>
      <c r="G84" s="13"/>
      <c r="H84" s="13"/>
      <c r="I84" s="13"/>
      <c r="J84" s="13"/>
      <c r="K84" s="14"/>
      <c r="L84" s="13"/>
      <c r="M84" s="13"/>
      <c r="N84" s="13"/>
    </row>
    <row r="85" spans="1:14" x14ac:dyDescent="0.3">
      <c r="A85" s="28"/>
      <c r="C85" s="13"/>
      <c r="D85" s="13"/>
      <c r="E85" s="13"/>
      <c r="F85" s="13"/>
      <c r="G85" s="13"/>
      <c r="H85" s="13"/>
      <c r="I85" s="13"/>
      <c r="J85" s="13"/>
      <c r="K85" s="14"/>
      <c r="L85" s="13"/>
      <c r="M85" s="13"/>
      <c r="N85" s="13"/>
    </row>
    <row r="86" spans="1:14" x14ac:dyDescent="0.3">
      <c r="A86" s="28"/>
      <c r="C86" s="13"/>
      <c r="D86" s="13"/>
      <c r="E86" s="13"/>
      <c r="F86" s="13"/>
      <c r="G86" s="13"/>
      <c r="H86" s="13"/>
      <c r="I86" s="13"/>
      <c r="J86" s="13"/>
      <c r="K86" s="14"/>
      <c r="L86" s="13"/>
      <c r="M86" s="13"/>
      <c r="N86" s="13"/>
    </row>
    <row r="87" spans="1:14" x14ac:dyDescent="0.3">
      <c r="A87" s="28"/>
      <c r="C87" s="13"/>
      <c r="D87" s="13"/>
      <c r="E87" s="13"/>
      <c r="F87" s="13"/>
      <c r="G87" s="13"/>
      <c r="H87" s="13"/>
      <c r="I87" s="13"/>
      <c r="J87" s="13"/>
      <c r="K87" s="14"/>
      <c r="L87" s="13"/>
      <c r="M87" s="13"/>
      <c r="N87" s="13"/>
    </row>
    <row r="88" spans="1:14" x14ac:dyDescent="0.3">
      <c r="A88" s="28"/>
      <c r="C88" s="13"/>
      <c r="D88" s="13"/>
      <c r="E88" s="13"/>
      <c r="F88" s="13"/>
      <c r="G88" s="13"/>
      <c r="H88" s="13"/>
      <c r="I88" s="13"/>
      <c r="J88" s="13"/>
      <c r="K88" s="14"/>
      <c r="L88" s="13"/>
      <c r="M88" s="13"/>
      <c r="N88" s="13"/>
    </row>
    <row r="89" spans="1:14" x14ac:dyDescent="0.3">
      <c r="A89" s="28"/>
      <c r="C89" s="13"/>
      <c r="D89" s="13"/>
      <c r="E89" s="13"/>
      <c r="F89" s="13"/>
      <c r="G89" s="13"/>
      <c r="H89" s="13"/>
      <c r="I89" s="13"/>
      <c r="J89" s="13"/>
      <c r="K89" s="14"/>
      <c r="L89" s="13"/>
      <c r="M89" s="13"/>
      <c r="N89" s="13"/>
    </row>
    <row r="90" spans="1:14" x14ac:dyDescent="0.3">
      <c r="A90" s="28"/>
      <c r="C90" s="13"/>
      <c r="D90" s="13"/>
      <c r="E90" s="13"/>
      <c r="F90" s="13"/>
      <c r="G90" s="13"/>
      <c r="H90" s="13"/>
      <c r="I90" s="13"/>
      <c r="J90" s="13"/>
      <c r="K90" s="14"/>
      <c r="L90" s="13"/>
      <c r="M90" s="13"/>
      <c r="N90" s="13"/>
    </row>
    <row r="91" spans="1:14" x14ac:dyDescent="0.3">
      <c r="A91" s="28"/>
      <c r="C91" s="13"/>
      <c r="D91" s="13"/>
      <c r="E91" s="13"/>
      <c r="F91" s="13"/>
      <c r="G91" s="13"/>
      <c r="H91" s="13"/>
      <c r="I91" s="13"/>
      <c r="J91" s="13"/>
      <c r="K91" s="14"/>
      <c r="L91" s="13"/>
      <c r="M91" s="13"/>
      <c r="N91" s="13"/>
    </row>
    <row r="92" spans="1:14" x14ac:dyDescent="0.3">
      <c r="A92" s="28"/>
      <c r="C92" s="13"/>
      <c r="D92" s="13"/>
      <c r="E92" s="13"/>
      <c r="F92" s="13"/>
      <c r="G92" s="13"/>
      <c r="H92" s="13"/>
      <c r="I92" s="13"/>
      <c r="J92" s="13"/>
      <c r="K92" s="14"/>
      <c r="L92" s="13"/>
      <c r="M92" s="13"/>
      <c r="N92" s="13"/>
    </row>
    <row r="93" spans="1:14" x14ac:dyDescent="0.3">
      <c r="A93" s="28"/>
      <c r="C93" s="13"/>
      <c r="D93" s="13"/>
      <c r="E93" s="13"/>
      <c r="F93" s="13"/>
      <c r="G93" s="13"/>
      <c r="H93" s="13"/>
      <c r="I93" s="13"/>
      <c r="J93" s="13"/>
      <c r="K93" s="14"/>
      <c r="L93" s="13"/>
      <c r="M93" s="13"/>
      <c r="N93" s="13"/>
    </row>
    <row r="94" spans="1:14" x14ac:dyDescent="0.3">
      <c r="A94" s="28"/>
      <c r="C94" s="13"/>
      <c r="D94" s="13"/>
      <c r="E94" s="13"/>
      <c r="F94" s="13"/>
      <c r="G94" s="13"/>
      <c r="H94" s="13"/>
      <c r="I94" s="13"/>
      <c r="J94" s="13"/>
      <c r="K94" s="14"/>
      <c r="L94" s="13"/>
      <c r="M94" s="13"/>
      <c r="N94" s="13"/>
    </row>
    <row r="95" spans="1:14" x14ac:dyDescent="0.3">
      <c r="A95" s="28"/>
      <c r="C95" s="13"/>
      <c r="D95" s="13"/>
      <c r="E95" s="13"/>
      <c r="F95" s="13"/>
      <c r="G95" s="13"/>
      <c r="H95" s="13"/>
      <c r="I95" s="13"/>
      <c r="J95" s="13"/>
      <c r="K95" s="14"/>
      <c r="L95" s="13"/>
      <c r="M95" s="13"/>
      <c r="N95" s="13"/>
    </row>
    <row r="96" spans="1:14" x14ac:dyDescent="0.3">
      <c r="A96" s="28"/>
      <c r="C96" s="13"/>
      <c r="D96" s="13"/>
      <c r="E96" s="13"/>
      <c r="F96" s="13"/>
      <c r="G96" s="13"/>
      <c r="H96" s="13"/>
      <c r="I96" s="13"/>
      <c r="J96" s="13"/>
      <c r="K96" s="14"/>
      <c r="L96" s="13"/>
      <c r="M96" s="13"/>
      <c r="N96" s="13"/>
    </row>
    <row r="97" spans="1:14" x14ac:dyDescent="0.3">
      <c r="A97" s="28"/>
      <c r="C97" s="13"/>
      <c r="D97" s="13"/>
      <c r="E97" s="13"/>
      <c r="F97" s="13"/>
      <c r="G97" s="13"/>
      <c r="H97" s="13"/>
      <c r="I97" s="13"/>
      <c r="J97" s="13"/>
      <c r="K97" s="14"/>
      <c r="L97" s="13"/>
      <c r="M97" s="13"/>
      <c r="N97" s="13"/>
    </row>
    <row r="98" spans="1:14" x14ac:dyDescent="0.3">
      <c r="A98" s="28"/>
      <c r="C98" s="13"/>
      <c r="D98" s="13"/>
      <c r="E98" s="13"/>
      <c r="F98" s="13"/>
      <c r="G98" s="13"/>
      <c r="H98" s="13"/>
      <c r="I98" s="13"/>
      <c r="J98" s="13"/>
      <c r="K98" s="14"/>
      <c r="L98" s="13"/>
      <c r="M98" s="13"/>
      <c r="N98" s="13"/>
    </row>
    <row r="99" spans="1:14" x14ac:dyDescent="0.3">
      <c r="A99" s="28"/>
      <c r="C99" s="13"/>
      <c r="D99" s="13"/>
      <c r="E99" s="13"/>
      <c r="F99" s="13"/>
      <c r="G99" s="13"/>
      <c r="H99" s="13"/>
      <c r="I99" s="13"/>
      <c r="J99" s="13"/>
      <c r="K99" s="14"/>
      <c r="L99" s="13"/>
      <c r="M99" s="13"/>
      <c r="N99" s="13"/>
    </row>
    <row r="100" spans="1:14" x14ac:dyDescent="0.3">
      <c r="A100" s="28"/>
      <c r="C100" s="13"/>
      <c r="D100" s="13"/>
      <c r="E100" s="13"/>
      <c r="F100" s="13"/>
      <c r="G100" s="13"/>
      <c r="H100" s="13"/>
      <c r="I100" s="13"/>
      <c r="J100" s="13"/>
      <c r="K100" s="14"/>
      <c r="L100" s="13"/>
      <c r="M100" s="13"/>
      <c r="N100" s="13"/>
    </row>
    <row r="101" spans="1:14" x14ac:dyDescent="0.3">
      <c r="A101" s="28"/>
      <c r="C101" s="13"/>
      <c r="D101" s="13"/>
      <c r="E101" s="13"/>
      <c r="F101" s="13"/>
      <c r="G101" s="13"/>
      <c r="H101" s="13"/>
      <c r="I101" s="13"/>
      <c r="J101" s="13"/>
      <c r="K101" s="14"/>
      <c r="L101" s="13"/>
      <c r="M101" s="13"/>
      <c r="N101" s="13"/>
    </row>
    <row r="102" spans="1:14" x14ac:dyDescent="0.3">
      <c r="A102" s="28"/>
      <c r="C102" s="13"/>
      <c r="D102" s="13"/>
      <c r="E102" s="13"/>
      <c r="F102" s="13"/>
      <c r="G102" s="13"/>
      <c r="H102" s="13"/>
      <c r="I102" s="13"/>
      <c r="J102" s="13"/>
      <c r="K102" s="14"/>
      <c r="L102" s="13"/>
      <c r="M102" s="13"/>
      <c r="N102" s="13"/>
    </row>
    <row r="103" spans="1:14" x14ac:dyDescent="0.3">
      <c r="A103" s="28"/>
      <c r="C103" s="13"/>
      <c r="D103" s="13"/>
      <c r="E103" s="13"/>
      <c r="F103" s="13"/>
      <c r="G103" s="13"/>
      <c r="H103" s="13"/>
      <c r="I103" s="13"/>
      <c r="J103" s="13"/>
      <c r="K103" s="14"/>
      <c r="L103" s="13"/>
      <c r="M103" s="13"/>
      <c r="N103" s="13"/>
    </row>
    <row r="104" spans="1:14" x14ac:dyDescent="0.3">
      <c r="A104" s="28"/>
      <c r="C104" s="13"/>
      <c r="D104" s="13"/>
      <c r="E104" s="13"/>
      <c r="F104" s="13"/>
      <c r="G104" s="13"/>
      <c r="H104" s="13"/>
      <c r="I104" s="13"/>
      <c r="J104" s="13"/>
      <c r="K104" s="14"/>
      <c r="L104" s="13"/>
      <c r="M104" s="13"/>
      <c r="N104" s="13"/>
    </row>
    <row r="105" spans="1:14" x14ac:dyDescent="0.3">
      <c r="A105" s="28"/>
      <c r="C105" s="13"/>
      <c r="D105" s="13"/>
      <c r="E105" s="13"/>
      <c r="F105" s="13"/>
      <c r="G105" s="13"/>
      <c r="H105" s="13"/>
      <c r="I105" s="13"/>
      <c r="J105" s="13"/>
      <c r="K105" s="14"/>
      <c r="L105" s="13"/>
      <c r="M105" s="13"/>
      <c r="N105" s="13"/>
    </row>
    <row r="106" spans="1:14" x14ac:dyDescent="0.3">
      <c r="A106" s="28"/>
      <c r="C106" s="13"/>
      <c r="D106" s="13"/>
      <c r="E106" s="13"/>
      <c r="F106" s="13"/>
      <c r="G106" s="13"/>
      <c r="H106" s="13"/>
      <c r="I106" s="13"/>
      <c r="J106" s="13"/>
      <c r="K106" s="14"/>
      <c r="L106" s="13"/>
      <c r="M106" s="13"/>
      <c r="N106" s="13"/>
    </row>
    <row r="107" spans="1:14" x14ac:dyDescent="0.3">
      <c r="A107" s="28"/>
      <c r="C107" s="13"/>
      <c r="D107" s="13"/>
      <c r="E107" s="13"/>
      <c r="F107" s="13"/>
      <c r="G107" s="13"/>
      <c r="H107" s="13"/>
      <c r="I107" s="13"/>
      <c r="J107" s="13"/>
      <c r="K107" s="14"/>
      <c r="L107" s="13"/>
      <c r="M107" s="13"/>
      <c r="N107" s="13"/>
    </row>
    <row r="108" spans="1:14" x14ac:dyDescent="0.3">
      <c r="A108" s="28"/>
      <c r="C108" s="13"/>
      <c r="D108" s="13"/>
      <c r="E108" s="13"/>
      <c r="F108" s="13"/>
      <c r="G108" s="13"/>
      <c r="H108" s="13"/>
      <c r="I108" s="13"/>
      <c r="J108" s="13"/>
      <c r="K108" s="14"/>
      <c r="L108" s="13"/>
      <c r="M108" s="13"/>
      <c r="N108" s="13"/>
    </row>
    <row r="109" spans="1:14" x14ac:dyDescent="0.3">
      <c r="A109" s="28"/>
      <c r="C109" s="13"/>
      <c r="D109" s="13"/>
      <c r="E109" s="13"/>
      <c r="F109" s="13"/>
      <c r="G109" s="13"/>
      <c r="H109" s="13"/>
      <c r="I109" s="13"/>
      <c r="J109" s="13"/>
      <c r="K109" s="14"/>
      <c r="L109" s="13"/>
      <c r="M109" s="13"/>
      <c r="N109" s="13"/>
    </row>
    <row r="110" spans="1:14" x14ac:dyDescent="0.3">
      <c r="A110" s="28"/>
      <c r="C110" s="13"/>
      <c r="D110" s="13"/>
      <c r="E110" s="13"/>
      <c r="F110" s="13"/>
      <c r="G110" s="13"/>
      <c r="H110" s="13"/>
      <c r="I110" s="13"/>
      <c r="J110" s="13"/>
      <c r="K110" s="14"/>
      <c r="L110" s="13"/>
      <c r="M110" s="13"/>
      <c r="N110" s="13"/>
    </row>
    <row r="111" spans="1:14" x14ac:dyDescent="0.3">
      <c r="A111" s="28"/>
      <c r="C111" s="13"/>
      <c r="D111" s="13"/>
      <c r="E111" s="13"/>
      <c r="F111" s="13"/>
      <c r="G111" s="13"/>
      <c r="H111" s="13"/>
      <c r="I111" s="13"/>
      <c r="J111" s="13"/>
      <c r="K111" s="14"/>
      <c r="L111" s="13"/>
      <c r="M111" s="13"/>
      <c r="N111" s="13"/>
    </row>
    <row r="112" spans="1:14" x14ac:dyDescent="0.3">
      <c r="A112" s="28"/>
      <c r="C112" s="13"/>
      <c r="D112" s="13"/>
      <c r="E112" s="13"/>
      <c r="F112" s="13"/>
      <c r="G112" s="13"/>
      <c r="H112" s="13"/>
      <c r="I112" s="13"/>
      <c r="J112" s="13"/>
      <c r="K112" s="14"/>
      <c r="L112" s="13"/>
      <c r="M112" s="13"/>
      <c r="N112" s="13"/>
    </row>
    <row r="113" spans="1:14" x14ac:dyDescent="0.3">
      <c r="A113" s="28"/>
      <c r="C113" s="13"/>
      <c r="D113" s="13"/>
      <c r="E113" s="13"/>
      <c r="F113" s="13"/>
      <c r="G113" s="13"/>
      <c r="H113" s="13"/>
      <c r="I113" s="13"/>
      <c r="J113" s="13"/>
      <c r="K113" s="14"/>
      <c r="L113" s="13"/>
      <c r="M113" s="13"/>
      <c r="N113" s="13"/>
    </row>
    <row r="114" spans="1:14" x14ac:dyDescent="0.3">
      <c r="A114" s="28"/>
      <c r="C114" s="13"/>
      <c r="D114" s="13"/>
      <c r="E114" s="13"/>
      <c r="F114" s="13"/>
      <c r="G114" s="13"/>
      <c r="H114" s="13"/>
      <c r="I114" s="13"/>
      <c r="J114" s="13"/>
      <c r="K114" s="14"/>
      <c r="L114" s="13"/>
      <c r="M114" s="13"/>
      <c r="N114" s="13"/>
    </row>
    <row r="115" spans="1:14" x14ac:dyDescent="0.3">
      <c r="A115" s="28"/>
      <c r="C115" s="13"/>
      <c r="D115" s="13"/>
      <c r="E115" s="13"/>
      <c r="F115" s="13"/>
      <c r="G115" s="13"/>
      <c r="H115" s="13"/>
      <c r="I115" s="13"/>
      <c r="J115" s="13"/>
      <c r="K115" s="14"/>
      <c r="L115" s="13"/>
      <c r="M115" s="13"/>
      <c r="N115" s="13"/>
    </row>
    <row r="116" spans="1:14" x14ac:dyDescent="0.3">
      <c r="A116" s="28"/>
      <c r="C116" s="13"/>
      <c r="D116" s="13"/>
      <c r="E116" s="13"/>
      <c r="F116" s="13"/>
      <c r="G116" s="13"/>
      <c r="H116" s="13"/>
      <c r="I116" s="13"/>
      <c r="J116" s="13"/>
      <c r="K116" s="14"/>
      <c r="L116" s="13"/>
      <c r="M116" s="13"/>
      <c r="N116" s="13"/>
    </row>
    <row r="117" spans="1:14" x14ac:dyDescent="0.3">
      <c r="A117" s="28"/>
      <c r="C117" s="13"/>
      <c r="D117" s="13"/>
      <c r="E117" s="13"/>
      <c r="F117" s="13"/>
      <c r="G117" s="13"/>
      <c r="H117" s="13"/>
      <c r="I117" s="13"/>
      <c r="J117" s="13"/>
      <c r="K117" s="14"/>
      <c r="L117" s="13"/>
      <c r="M117" s="13"/>
      <c r="N117" s="13"/>
    </row>
    <row r="118" spans="1:14" x14ac:dyDescent="0.3">
      <c r="A118" s="28"/>
      <c r="C118" s="13"/>
      <c r="D118" s="13"/>
      <c r="E118" s="13"/>
      <c r="F118" s="13"/>
      <c r="G118" s="13"/>
      <c r="H118" s="13"/>
      <c r="I118" s="13"/>
      <c r="J118" s="13"/>
      <c r="K118" s="14"/>
      <c r="L118" s="13"/>
      <c r="M118" s="13"/>
      <c r="N118" s="13"/>
    </row>
    <row r="119" spans="1:14" x14ac:dyDescent="0.3">
      <c r="A119" s="28"/>
      <c r="C119" s="13"/>
      <c r="D119" s="13"/>
      <c r="E119" s="13"/>
      <c r="F119" s="13"/>
      <c r="G119" s="13"/>
      <c r="H119" s="13"/>
      <c r="I119" s="13"/>
      <c r="J119" s="13"/>
      <c r="K119" s="14"/>
      <c r="L119" s="13"/>
      <c r="M119" s="13"/>
      <c r="N119" s="13"/>
    </row>
    <row r="120" spans="1:14" x14ac:dyDescent="0.3">
      <c r="A120" s="28"/>
      <c r="C120" s="13"/>
      <c r="D120" s="13"/>
      <c r="E120" s="13"/>
      <c r="F120" s="13"/>
      <c r="G120" s="13"/>
      <c r="H120" s="13"/>
      <c r="I120" s="13"/>
      <c r="J120" s="13"/>
      <c r="K120" s="14"/>
      <c r="L120" s="13"/>
      <c r="M120" s="13"/>
      <c r="N120" s="13"/>
    </row>
    <row r="121" spans="1:14" x14ac:dyDescent="0.3">
      <c r="A121" s="28"/>
      <c r="C121" s="13"/>
      <c r="D121" s="13"/>
      <c r="E121" s="13"/>
      <c r="F121" s="13"/>
      <c r="G121" s="13"/>
      <c r="H121" s="13"/>
      <c r="I121" s="13"/>
      <c r="J121" s="13"/>
      <c r="K121" s="14"/>
      <c r="L121" s="13"/>
      <c r="M121" s="13"/>
      <c r="N121" s="13"/>
    </row>
    <row r="122" spans="1:14" x14ac:dyDescent="0.3">
      <c r="A122" s="28"/>
      <c r="C122" s="13"/>
      <c r="D122" s="13"/>
      <c r="E122" s="13"/>
      <c r="F122" s="13"/>
      <c r="G122" s="13"/>
      <c r="H122" s="13"/>
      <c r="I122" s="13"/>
      <c r="J122" s="13"/>
      <c r="K122" s="14"/>
      <c r="L122" s="13"/>
      <c r="M122" s="13"/>
      <c r="N122" s="13"/>
    </row>
    <row r="123" spans="1:14" x14ac:dyDescent="0.3">
      <c r="A123" s="28"/>
      <c r="C123" s="13"/>
      <c r="D123" s="13"/>
      <c r="E123" s="13"/>
      <c r="F123" s="13"/>
      <c r="G123" s="13"/>
      <c r="H123" s="13"/>
      <c r="I123" s="13"/>
      <c r="J123" s="13"/>
      <c r="K123" s="14"/>
      <c r="L123" s="13"/>
      <c r="M123" s="13"/>
      <c r="N123" s="13"/>
    </row>
    <row r="124" spans="1:14" x14ac:dyDescent="0.3">
      <c r="A124" s="28"/>
      <c r="C124" s="13"/>
      <c r="D124" s="13"/>
      <c r="E124" s="13"/>
      <c r="F124" s="13"/>
      <c r="G124" s="13"/>
      <c r="H124" s="13"/>
      <c r="I124" s="13"/>
      <c r="J124" s="13"/>
      <c r="K124" s="14"/>
      <c r="L124" s="13"/>
      <c r="M124" s="13"/>
      <c r="N124" s="13"/>
    </row>
    <row r="125" spans="1:14" x14ac:dyDescent="0.3">
      <c r="A125" s="28"/>
      <c r="C125" s="13"/>
      <c r="D125" s="13"/>
      <c r="E125" s="13"/>
      <c r="F125" s="13"/>
      <c r="G125" s="13"/>
      <c r="H125" s="13"/>
      <c r="I125" s="13"/>
      <c r="J125" s="13"/>
      <c r="K125" s="14"/>
      <c r="L125" s="13"/>
      <c r="M125" s="13"/>
      <c r="N125" s="13"/>
    </row>
    <row r="126" spans="1:14" x14ac:dyDescent="0.3">
      <c r="A126" s="28"/>
      <c r="C126" s="13"/>
      <c r="D126" s="13"/>
      <c r="E126" s="13"/>
      <c r="F126" s="13"/>
      <c r="G126" s="13"/>
      <c r="H126" s="13"/>
      <c r="I126" s="13"/>
      <c r="J126" s="13"/>
      <c r="K126" s="14"/>
      <c r="L126" s="13"/>
      <c r="M126" s="13"/>
      <c r="N126" s="13"/>
    </row>
    <row r="127" spans="1:14" x14ac:dyDescent="0.3">
      <c r="A127" s="28"/>
      <c r="C127" s="13"/>
      <c r="D127" s="13"/>
      <c r="E127" s="13"/>
      <c r="F127" s="13"/>
      <c r="G127" s="13"/>
      <c r="H127" s="13"/>
      <c r="I127" s="13"/>
      <c r="J127" s="13"/>
      <c r="K127" s="14"/>
      <c r="L127" s="13"/>
      <c r="M127" s="13"/>
      <c r="N127" s="13"/>
    </row>
    <row r="128" spans="1:14" x14ac:dyDescent="0.3">
      <c r="A128" s="28"/>
      <c r="C128" s="13"/>
      <c r="D128" s="13"/>
      <c r="E128" s="13"/>
      <c r="F128" s="13"/>
      <c r="G128" s="13"/>
      <c r="H128" s="13"/>
      <c r="I128" s="13"/>
      <c r="J128" s="13"/>
      <c r="K128" s="14"/>
      <c r="L128" s="13"/>
      <c r="M128" s="13"/>
      <c r="N128" s="13"/>
    </row>
    <row r="129" spans="1:14" x14ac:dyDescent="0.3">
      <c r="A129" s="28"/>
      <c r="C129" s="13"/>
      <c r="D129" s="13"/>
      <c r="E129" s="13"/>
      <c r="F129" s="13"/>
      <c r="G129" s="13"/>
      <c r="H129" s="13"/>
      <c r="I129" s="13"/>
      <c r="J129" s="13"/>
      <c r="K129" s="14"/>
      <c r="L129" s="13"/>
      <c r="M129" s="13"/>
      <c r="N129" s="13"/>
    </row>
    <row r="130" spans="1:14" x14ac:dyDescent="0.3">
      <c r="A130" s="28"/>
      <c r="C130" s="13"/>
      <c r="D130" s="13"/>
      <c r="E130" s="13"/>
      <c r="F130" s="13"/>
      <c r="G130" s="13"/>
      <c r="H130" s="13"/>
      <c r="I130" s="13"/>
      <c r="J130" s="13"/>
      <c r="K130" s="14"/>
      <c r="L130" s="13"/>
      <c r="M130" s="13"/>
      <c r="N130" s="13"/>
    </row>
    <row r="131" spans="1:14" x14ac:dyDescent="0.3">
      <c r="A131" s="28"/>
      <c r="C131" s="13"/>
      <c r="D131" s="13"/>
      <c r="E131" s="13"/>
      <c r="F131" s="13"/>
      <c r="G131" s="13"/>
      <c r="H131" s="13"/>
      <c r="I131" s="13"/>
      <c r="J131" s="13"/>
      <c r="K131" s="14"/>
      <c r="L131" s="13"/>
      <c r="M131" s="13"/>
      <c r="N131" s="13"/>
    </row>
    <row r="132" spans="1:14" x14ac:dyDescent="0.3">
      <c r="A132" s="28"/>
      <c r="C132" s="13"/>
      <c r="D132" s="13"/>
      <c r="E132" s="13"/>
      <c r="F132" s="13"/>
      <c r="G132" s="13"/>
      <c r="H132" s="13"/>
      <c r="I132" s="13"/>
      <c r="J132" s="13"/>
      <c r="K132" s="14"/>
      <c r="L132" s="13"/>
      <c r="M132" s="13"/>
      <c r="N132" s="13"/>
    </row>
    <row r="133" spans="1:14" x14ac:dyDescent="0.3">
      <c r="A133" s="28"/>
      <c r="C133" s="13"/>
      <c r="D133" s="13"/>
      <c r="E133" s="13"/>
      <c r="F133" s="13"/>
      <c r="G133" s="13"/>
      <c r="H133" s="13"/>
      <c r="I133" s="13"/>
      <c r="J133" s="13"/>
      <c r="K133" s="14"/>
      <c r="L133" s="13"/>
      <c r="M133" s="13"/>
      <c r="N133" s="13"/>
    </row>
    <row r="134" spans="1:14" x14ac:dyDescent="0.3">
      <c r="A134" s="28"/>
      <c r="C134" s="13"/>
      <c r="D134" s="13"/>
      <c r="E134" s="13"/>
      <c r="F134" s="13"/>
      <c r="G134" s="13"/>
      <c r="H134" s="13"/>
      <c r="I134" s="13"/>
      <c r="J134" s="13"/>
      <c r="K134" s="14"/>
      <c r="L134" s="13"/>
      <c r="M134" s="13"/>
      <c r="N134" s="13"/>
    </row>
    <row r="135" spans="1:14" x14ac:dyDescent="0.3">
      <c r="A135" s="28"/>
      <c r="C135" s="13"/>
      <c r="D135" s="13"/>
      <c r="E135" s="13"/>
      <c r="F135" s="13"/>
      <c r="G135" s="13"/>
      <c r="H135" s="13"/>
      <c r="I135" s="13"/>
      <c r="J135" s="13"/>
      <c r="K135" s="14"/>
      <c r="L135" s="13"/>
      <c r="M135" s="13"/>
      <c r="N135" s="13"/>
    </row>
    <row r="136" spans="1:14" x14ac:dyDescent="0.3">
      <c r="A136" s="28"/>
      <c r="C136" s="13"/>
      <c r="D136" s="13"/>
      <c r="E136" s="13"/>
      <c r="F136" s="13"/>
      <c r="G136" s="13"/>
      <c r="H136" s="13"/>
      <c r="I136" s="13"/>
      <c r="J136" s="13"/>
      <c r="K136" s="14"/>
      <c r="L136" s="13"/>
      <c r="M136" s="13"/>
      <c r="N136" s="13"/>
    </row>
    <row r="137" spans="1:14" x14ac:dyDescent="0.3">
      <c r="A137" s="28"/>
      <c r="C137" s="13"/>
      <c r="D137" s="13"/>
      <c r="E137" s="13"/>
      <c r="F137" s="13"/>
      <c r="G137" s="13"/>
      <c r="H137" s="13"/>
      <c r="I137" s="13"/>
      <c r="J137" s="13"/>
      <c r="K137" s="14"/>
      <c r="L137" s="13"/>
      <c r="M137" s="13"/>
      <c r="N137" s="13"/>
    </row>
    <row r="138" spans="1:14" x14ac:dyDescent="0.3">
      <c r="A138" s="28"/>
      <c r="C138" s="13"/>
      <c r="D138" s="13"/>
      <c r="E138" s="13"/>
      <c r="F138" s="13"/>
      <c r="G138" s="13"/>
      <c r="H138" s="13"/>
      <c r="I138" s="13"/>
      <c r="J138" s="13"/>
      <c r="K138" s="14"/>
      <c r="L138" s="13"/>
      <c r="M138" s="13"/>
      <c r="N138" s="13"/>
    </row>
    <row r="139" spans="1:14" x14ac:dyDescent="0.3">
      <c r="A139" s="28"/>
      <c r="C139" s="13"/>
      <c r="D139" s="13"/>
      <c r="E139" s="13"/>
      <c r="F139" s="13"/>
      <c r="G139" s="13"/>
      <c r="H139" s="13"/>
      <c r="I139" s="13"/>
      <c r="J139" s="13"/>
      <c r="K139" s="14"/>
      <c r="L139" s="13"/>
      <c r="M139" s="13"/>
      <c r="N139" s="13"/>
    </row>
    <row r="140" spans="1:14" x14ac:dyDescent="0.3">
      <c r="A140" s="28"/>
      <c r="C140" s="13"/>
      <c r="D140" s="13"/>
      <c r="E140" s="13"/>
      <c r="F140" s="13"/>
      <c r="G140" s="13"/>
      <c r="H140" s="13"/>
      <c r="I140" s="13"/>
      <c r="J140" s="13"/>
      <c r="K140" s="14"/>
      <c r="L140" s="13"/>
      <c r="M140" s="13"/>
      <c r="N140" s="13"/>
    </row>
    <row r="141" spans="1:14" x14ac:dyDescent="0.3">
      <c r="A141" s="28"/>
      <c r="C141" s="13"/>
      <c r="D141" s="13"/>
      <c r="E141" s="13"/>
      <c r="F141" s="13"/>
      <c r="G141" s="13"/>
      <c r="H141" s="13"/>
      <c r="I141" s="13"/>
      <c r="J141" s="13"/>
      <c r="K141" s="14"/>
      <c r="L141" s="13"/>
      <c r="M141" s="13"/>
      <c r="N141" s="13"/>
    </row>
    <row r="142" spans="1:14" x14ac:dyDescent="0.3">
      <c r="A142" s="28"/>
      <c r="C142" s="13"/>
      <c r="D142" s="13"/>
      <c r="E142" s="13"/>
      <c r="F142" s="13"/>
      <c r="G142" s="13"/>
      <c r="H142" s="13"/>
      <c r="I142" s="13"/>
      <c r="J142" s="13"/>
      <c r="K142" s="14"/>
      <c r="L142" s="13"/>
      <c r="M142" s="13"/>
      <c r="N142" s="13"/>
    </row>
    <row r="143" spans="1:14" x14ac:dyDescent="0.3">
      <c r="A143" s="28"/>
      <c r="C143" s="13"/>
      <c r="D143" s="13"/>
      <c r="E143" s="13"/>
      <c r="F143" s="13"/>
      <c r="G143" s="13"/>
      <c r="H143" s="13"/>
      <c r="I143" s="13"/>
      <c r="J143" s="13"/>
      <c r="K143" s="14"/>
      <c r="L143" s="13"/>
      <c r="M143" s="13"/>
      <c r="N143" s="13"/>
    </row>
    <row r="144" spans="1:14" x14ac:dyDescent="0.3">
      <c r="A144" s="28"/>
      <c r="C144" s="13"/>
      <c r="D144" s="13"/>
      <c r="E144" s="13"/>
      <c r="F144" s="13"/>
      <c r="G144" s="13"/>
      <c r="H144" s="13"/>
      <c r="I144" s="13"/>
      <c r="J144" s="13"/>
      <c r="K144" s="14"/>
      <c r="L144" s="13"/>
      <c r="M144" s="13"/>
      <c r="N144" s="13"/>
    </row>
    <row r="145" spans="1:14" x14ac:dyDescent="0.3">
      <c r="A145" s="28"/>
      <c r="C145" s="13"/>
      <c r="D145" s="13"/>
      <c r="E145" s="13"/>
      <c r="F145" s="13"/>
      <c r="G145" s="13"/>
      <c r="H145" s="13"/>
      <c r="I145" s="13"/>
      <c r="J145" s="13"/>
      <c r="K145" s="14"/>
      <c r="L145" s="13"/>
      <c r="M145" s="13"/>
      <c r="N145" s="13"/>
    </row>
    <row r="146" spans="1:14" x14ac:dyDescent="0.3">
      <c r="A146" s="28"/>
      <c r="C146" s="13"/>
      <c r="D146" s="13"/>
      <c r="E146" s="13"/>
      <c r="F146" s="13"/>
      <c r="G146" s="13"/>
      <c r="H146" s="13"/>
      <c r="I146" s="13"/>
      <c r="J146" s="13"/>
      <c r="K146" s="14"/>
      <c r="L146" s="13"/>
      <c r="M146" s="13"/>
      <c r="N146" s="13"/>
    </row>
    <row r="147" spans="1:14" x14ac:dyDescent="0.3">
      <c r="A147" s="28"/>
      <c r="C147" s="13"/>
      <c r="D147" s="13"/>
      <c r="E147" s="13"/>
      <c r="F147" s="13"/>
      <c r="G147" s="13"/>
      <c r="H147" s="13"/>
      <c r="I147" s="13"/>
      <c r="J147" s="13"/>
      <c r="K147" s="14"/>
      <c r="L147" s="13"/>
      <c r="M147" s="13"/>
      <c r="N147" s="13"/>
    </row>
    <row r="148" spans="1:14" x14ac:dyDescent="0.3">
      <c r="A148" s="28"/>
      <c r="C148" s="13"/>
      <c r="D148" s="13"/>
      <c r="E148" s="13"/>
      <c r="F148" s="13"/>
      <c r="G148" s="13"/>
      <c r="H148" s="13"/>
      <c r="I148" s="13"/>
      <c r="J148" s="13"/>
      <c r="K148" s="14"/>
      <c r="L148" s="13"/>
      <c r="M148" s="13"/>
      <c r="N148" s="13"/>
    </row>
    <row r="149" spans="1:14" x14ac:dyDescent="0.3">
      <c r="A149" s="28"/>
      <c r="C149" s="13"/>
      <c r="D149" s="13"/>
      <c r="E149" s="13"/>
      <c r="F149" s="13"/>
      <c r="G149" s="13"/>
      <c r="H149" s="13"/>
      <c r="I149" s="13"/>
      <c r="J149" s="13"/>
      <c r="K149" s="14"/>
      <c r="L149" s="13"/>
      <c r="M149" s="13"/>
      <c r="N149" s="13"/>
    </row>
    <row r="150" spans="1:14" x14ac:dyDescent="0.3">
      <c r="A150" s="28"/>
      <c r="C150" s="13"/>
      <c r="D150" s="13"/>
      <c r="E150" s="13"/>
      <c r="F150" s="13"/>
      <c r="G150" s="13"/>
      <c r="H150" s="13"/>
      <c r="I150" s="13"/>
      <c r="J150" s="13"/>
      <c r="K150" s="14"/>
      <c r="L150" s="13"/>
      <c r="M150" s="13"/>
      <c r="N150" s="13"/>
    </row>
    <row r="151" spans="1:14" x14ac:dyDescent="0.3">
      <c r="A151" s="28"/>
      <c r="C151" s="13"/>
      <c r="D151" s="13"/>
      <c r="E151" s="13"/>
      <c r="F151" s="13"/>
      <c r="G151" s="13"/>
      <c r="H151" s="13"/>
      <c r="I151" s="13"/>
      <c r="J151" s="13"/>
      <c r="K151" s="14"/>
      <c r="L151" s="13"/>
      <c r="M151" s="13"/>
      <c r="N151" s="13"/>
    </row>
    <row r="152" spans="1:14" x14ac:dyDescent="0.3">
      <c r="A152" s="28"/>
      <c r="C152" s="13"/>
      <c r="D152" s="13"/>
      <c r="E152" s="13"/>
      <c r="F152" s="13"/>
      <c r="G152" s="13"/>
      <c r="H152" s="13"/>
      <c r="I152" s="13"/>
      <c r="J152" s="13"/>
      <c r="K152" s="14"/>
      <c r="L152" s="13"/>
      <c r="M152" s="13"/>
      <c r="N152" s="13"/>
    </row>
    <row r="153" spans="1:14" x14ac:dyDescent="0.3">
      <c r="A153" s="28"/>
      <c r="C153" s="13"/>
      <c r="D153" s="13"/>
      <c r="E153" s="13"/>
      <c r="F153" s="13"/>
      <c r="G153" s="13"/>
      <c r="H153" s="13"/>
      <c r="I153" s="13"/>
      <c r="J153" s="13"/>
      <c r="K153" s="14"/>
      <c r="L153" s="13"/>
      <c r="M153" s="13"/>
      <c r="N153" s="13"/>
    </row>
    <row r="154" spans="1:14" x14ac:dyDescent="0.3">
      <c r="A154" s="28"/>
      <c r="C154" s="13"/>
      <c r="D154" s="13"/>
      <c r="E154" s="13"/>
      <c r="F154" s="13"/>
      <c r="G154" s="13"/>
      <c r="H154" s="13"/>
      <c r="I154" s="13"/>
      <c r="J154" s="13"/>
      <c r="K154" s="14"/>
      <c r="L154" s="13"/>
      <c r="M154" s="13"/>
      <c r="N154" s="13"/>
    </row>
    <row r="155" spans="1:14" x14ac:dyDescent="0.3">
      <c r="A155" s="28"/>
      <c r="C155" s="13"/>
      <c r="D155" s="13"/>
      <c r="E155" s="13"/>
      <c r="F155" s="13"/>
      <c r="G155" s="13"/>
      <c r="H155" s="13"/>
      <c r="I155" s="13"/>
      <c r="J155" s="13"/>
      <c r="K155" s="14"/>
      <c r="L155" s="13"/>
      <c r="M155" s="13"/>
      <c r="N155" s="13"/>
    </row>
    <row r="156" spans="1:14" x14ac:dyDescent="0.3">
      <c r="A156" s="28"/>
      <c r="C156" s="13"/>
      <c r="D156" s="13"/>
      <c r="E156" s="13"/>
      <c r="F156" s="13"/>
      <c r="G156" s="13"/>
      <c r="H156" s="13"/>
      <c r="I156" s="13"/>
      <c r="J156" s="13"/>
      <c r="K156" s="14"/>
      <c r="L156" s="13"/>
      <c r="M156" s="13"/>
      <c r="N156" s="13"/>
    </row>
    <row r="157" spans="1:14" x14ac:dyDescent="0.3">
      <c r="A157" s="28"/>
      <c r="C157" s="13"/>
      <c r="D157" s="13"/>
      <c r="E157" s="13"/>
      <c r="F157" s="13"/>
      <c r="G157" s="13"/>
      <c r="H157" s="13"/>
      <c r="I157" s="13"/>
      <c r="J157" s="13"/>
      <c r="K157" s="14"/>
      <c r="L157" s="13"/>
      <c r="M157" s="13"/>
      <c r="N157" s="13"/>
    </row>
    <row r="158" spans="1:14" x14ac:dyDescent="0.3">
      <c r="A158" s="28"/>
      <c r="C158" s="13"/>
      <c r="D158" s="13"/>
      <c r="E158" s="13"/>
      <c r="F158" s="13"/>
      <c r="G158" s="13"/>
      <c r="H158" s="13"/>
      <c r="I158" s="13"/>
      <c r="J158" s="13"/>
      <c r="K158" s="14"/>
      <c r="L158" s="13"/>
      <c r="M158" s="13"/>
      <c r="N158" s="13"/>
    </row>
    <row r="159" spans="1:14" x14ac:dyDescent="0.3">
      <c r="A159" s="28"/>
      <c r="C159" s="13"/>
      <c r="D159" s="13"/>
      <c r="E159" s="13"/>
      <c r="F159" s="13"/>
      <c r="G159" s="13"/>
      <c r="H159" s="13"/>
      <c r="I159" s="13"/>
      <c r="J159" s="13"/>
      <c r="K159" s="14"/>
      <c r="L159" s="13"/>
      <c r="M159" s="13"/>
      <c r="N159" s="13"/>
    </row>
    <row r="160" spans="1:14" x14ac:dyDescent="0.3">
      <c r="A160" s="28"/>
      <c r="C160" s="13"/>
      <c r="D160" s="13"/>
      <c r="E160" s="13"/>
      <c r="F160" s="13"/>
      <c r="G160" s="13"/>
      <c r="H160" s="13"/>
      <c r="I160" s="13"/>
      <c r="J160" s="13"/>
      <c r="K160" s="14"/>
      <c r="L160" s="13"/>
      <c r="M160" s="13"/>
      <c r="N160" s="13"/>
    </row>
    <row r="161" spans="1:14" x14ac:dyDescent="0.3">
      <c r="A161" s="28"/>
      <c r="C161" s="13"/>
      <c r="D161" s="13"/>
      <c r="E161" s="13"/>
      <c r="F161" s="13"/>
      <c r="G161" s="13"/>
      <c r="H161" s="13"/>
      <c r="I161" s="13"/>
      <c r="J161" s="13"/>
      <c r="K161" s="14"/>
      <c r="L161" s="13"/>
      <c r="M161" s="13"/>
      <c r="N161" s="13"/>
    </row>
    <row r="162" spans="1:14" x14ac:dyDescent="0.3">
      <c r="A162" s="28"/>
      <c r="C162" s="13"/>
      <c r="D162" s="13"/>
      <c r="E162" s="13"/>
      <c r="F162" s="13"/>
      <c r="G162" s="13"/>
      <c r="H162" s="13"/>
      <c r="I162" s="13"/>
      <c r="J162" s="13"/>
      <c r="K162" s="14"/>
      <c r="L162" s="13"/>
      <c r="M162" s="13"/>
      <c r="N162" s="13"/>
    </row>
    <row r="163" spans="1:14" x14ac:dyDescent="0.3">
      <c r="A163" s="28"/>
      <c r="C163" s="13"/>
      <c r="D163" s="13"/>
      <c r="E163" s="13"/>
      <c r="F163" s="13"/>
      <c r="G163" s="13"/>
      <c r="H163" s="13"/>
      <c r="I163" s="13"/>
      <c r="J163" s="13"/>
      <c r="K163" s="14"/>
      <c r="L163" s="13"/>
      <c r="M163" s="13"/>
      <c r="N163" s="13"/>
    </row>
    <row r="164" spans="1:14" x14ac:dyDescent="0.3">
      <c r="A164" s="28"/>
      <c r="C164" s="13"/>
      <c r="D164" s="13"/>
      <c r="E164" s="13"/>
      <c r="F164" s="13"/>
      <c r="G164" s="13"/>
      <c r="H164" s="13"/>
      <c r="I164" s="13"/>
      <c r="J164" s="13"/>
      <c r="K164" s="14"/>
      <c r="L164" s="13"/>
      <c r="M164" s="13"/>
      <c r="N164" s="13"/>
    </row>
    <row r="165" spans="1:14" x14ac:dyDescent="0.3">
      <c r="A165" s="28"/>
      <c r="C165" s="13"/>
      <c r="D165" s="13"/>
      <c r="E165" s="13"/>
      <c r="F165" s="13"/>
      <c r="G165" s="13"/>
      <c r="H165" s="13"/>
      <c r="I165" s="13"/>
      <c r="J165" s="13"/>
      <c r="K165" s="14"/>
      <c r="L165" s="13"/>
      <c r="M165" s="13"/>
      <c r="N165" s="13"/>
    </row>
    <row r="166" spans="1:14" x14ac:dyDescent="0.3">
      <c r="A166" s="28"/>
      <c r="C166" s="13"/>
      <c r="D166" s="13"/>
      <c r="E166" s="13"/>
      <c r="F166" s="13"/>
      <c r="G166" s="13"/>
      <c r="H166" s="13"/>
      <c r="I166" s="13"/>
      <c r="J166" s="13"/>
      <c r="K166" s="14"/>
      <c r="L166" s="13"/>
      <c r="M166" s="13"/>
      <c r="N166" s="13"/>
    </row>
    <row r="167" spans="1:14" x14ac:dyDescent="0.3">
      <c r="A167" s="28"/>
      <c r="C167" s="13"/>
      <c r="D167" s="13"/>
      <c r="E167" s="13"/>
      <c r="F167" s="13"/>
      <c r="G167" s="13"/>
      <c r="H167" s="13"/>
      <c r="I167" s="13"/>
      <c r="J167" s="13"/>
      <c r="K167" s="14"/>
      <c r="L167" s="13"/>
      <c r="M167" s="13"/>
      <c r="N167" s="13"/>
    </row>
    <row r="168" spans="1:14" x14ac:dyDescent="0.3">
      <c r="A168" s="28"/>
      <c r="C168" s="13"/>
      <c r="D168" s="13"/>
      <c r="E168" s="13"/>
      <c r="F168" s="13"/>
      <c r="G168" s="13"/>
      <c r="H168" s="13"/>
      <c r="I168" s="13"/>
      <c r="J168" s="13"/>
      <c r="K168" s="14"/>
      <c r="L168" s="13"/>
      <c r="M168" s="13"/>
      <c r="N168" s="13"/>
    </row>
    <row r="169" spans="1:14" x14ac:dyDescent="0.3">
      <c r="A169" s="28"/>
      <c r="C169" s="13"/>
      <c r="D169" s="13"/>
      <c r="E169" s="13"/>
      <c r="F169" s="13"/>
      <c r="G169" s="13"/>
      <c r="H169" s="13"/>
      <c r="I169" s="13"/>
      <c r="J169" s="13"/>
      <c r="K169" s="14"/>
      <c r="L169" s="13"/>
      <c r="M169" s="13"/>
      <c r="N169" s="13"/>
    </row>
    <row r="170" spans="1:14" x14ac:dyDescent="0.3">
      <c r="A170" s="28"/>
      <c r="C170" s="13"/>
      <c r="D170" s="13"/>
      <c r="E170" s="13"/>
      <c r="F170" s="13"/>
      <c r="G170" s="13"/>
      <c r="H170" s="13"/>
      <c r="I170" s="13"/>
      <c r="J170" s="13"/>
      <c r="K170" s="14"/>
      <c r="L170" s="13"/>
      <c r="M170" s="13"/>
      <c r="N170" s="13"/>
    </row>
    <row r="171" spans="1:14" x14ac:dyDescent="0.3">
      <c r="A171" s="28"/>
      <c r="C171" s="13"/>
      <c r="D171" s="13"/>
      <c r="E171" s="13"/>
      <c r="F171" s="13"/>
      <c r="G171" s="13"/>
      <c r="H171" s="13"/>
      <c r="I171" s="13"/>
      <c r="J171" s="13"/>
      <c r="K171" s="14"/>
      <c r="L171" s="13"/>
      <c r="M171" s="13"/>
      <c r="N171" s="13"/>
    </row>
    <row r="172" spans="1:14" x14ac:dyDescent="0.3">
      <c r="A172" s="28"/>
      <c r="C172" s="13"/>
      <c r="D172" s="13"/>
      <c r="E172" s="13"/>
      <c r="F172" s="13"/>
      <c r="G172" s="13"/>
      <c r="H172" s="13"/>
      <c r="I172" s="13"/>
      <c r="J172" s="13"/>
      <c r="K172" s="14"/>
      <c r="L172" s="13"/>
      <c r="M172" s="13"/>
      <c r="N172" s="13"/>
    </row>
    <row r="173" spans="1:14" x14ac:dyDescent="0.3">
      <c r="A173" s="28"/>
      <c r="C173" s="13"/>
      <c r="D173" s="13"/>
      <c r="E173" s="13"/>
      <c r="F173" s="13"/>
      <c r="G173" s="13"/>
      <c r="H173" s="13"/>
      <c r="I173" s="13"/>
      <c r="J173" s="13"/>
      <c r="K173" s="14"/>
      <c r="L173" s="13"/>
      <c r="M173" s="13"/>
      <c r="N173" s="13"/>
    </row>
    <row r="174" spans="1:14" x14ac:dyDescent="0.3">
      <c r="A174" s="28"/>
      <c r="C174" s="13"/>
      <c r="D174" s="13"/>
      <c r="E174" s="13"/>
      <c r="F174" s="13"/>
      <c r="G174" s="13"/>
      <c r="H174" s="13"/>
      <c r="I174" s="13"/>
      <c r="J174" s="13"/>
      <c r="K174" s="14"/>
      <c r="L174" s="13"/>
      <c r="M174" s="13"/>
      <c r="N174" s="13"/>
    </row>
    <row r="175" spans="1:14" x14ac:dyDescent="0.3">
      <c r="A175" s="28"/>
      <c r="C175" s="13"/>
      <c r="D175" s="13"/>
      <c r="E175" s="13"/>
      <c r="F175" s="13"/>
      <c r="G175" s="13"/>
      <c r="H175" s="13"/>
      <c r="I175" s="13"/>
      <c r="J175" s="13"/>
      <c r="K175" s="14"/>
      <c r="L175" s="13"/>
      <c r="M175" s="13"/>
      <c r="N175" s="13"/>
    </row>
    <row r="176" spans="1:14" x14ac:dyDescent="0.3">
      <c r="A176" s="28"/>
      <c r="C176" s="13"/>
      <c r="D176" s="13"/>
      <c r="E176" s="13"/>
      <c r="F176" s="13"/>
      <c r="G176" s="13"/>
      <c r="H176" s="13"/>
      <c r="I176" s="13"/>
      <c r="J176" s="13"/>
      <c r="K176" s="14"/>
      <c r="L176" s="13"/>
      <c r="M176" s="13"/>
      <c r="N176" s="13"/>
    </row>
    <row r="177" spans="1:14" x14ac:dyDescent="0.3">
      <c r="A177" s="28"/>
      <c r="C177" s="13"/>
      <c r="D177" s="13"/>
      <c r="E177" s="13"/>
      <c r="F177" s="13"/>
      <c r="G177" s="13"/>
      <c r="H177" s="13"/>
      <c r="I177" s="13"/>
      <c r="J177" s="13"/>
      <c r="K177" s="14"/>
      <c r="L177" s="13"/>
      <c r="M177" s="13"/>
      <c r="N177" s="13"/>
    </row>
    <row r="178" spans="1:14" x14ac:dyDescent="0.3">
      <c r="A178" s="28"/>
      <c r="C178" s="13"/>
      <c r="D178" s="13"/>
      <c r="E178" s="13"/>
      <c r="F178" s="13"/>
      <c r="G178" s="13"/>
      <c r="H178" s="13"/>
      <c r="I178" s="13"/>
      <c r="J178" s="13"/>
      <c r="K178" s="14"/>
      <c r="L178" s="13"/>
      <c r="M178" s="13"/>
      <c r="N178" s="13"/>
    </row>
    <row r="179" spans="1:14" x14ac:dyDescent="0.3">
      <c r="A179" s="28"/>
      <c r="C179" s="13"/>
      <c r="D179" s="13"/>
      <c r="E179" s="13"/>
      <c r="F179" s="13"/>
      <c r="G179" s="13"/>
      <c r="H179" s="13"/>
      <c r="I179" s="13"/>
      <c r="J179" s="13"/>
      <c r="K179" s="14"/>
      <c r="L179" s="13"/>
      <c r="M179" s="13"/>
      <c r="N179" s="13"/>
    </row>
    <row r="180" spans="1:14" x14ac:dyDescent="0.3">
      <c r="A180" s="28"/>
      <c r="C180" s="13"/>
      <c r="D180" s="13"/>
      <c r="E180" s="13"/>
      <c r="F180" s="13"/>
      <c r="G180" s="13"/>
      <c r="H180" s="13"/>
      <c r="I180" s="13"/>
      <c r="J180" s="13"/>
      <c r="K180" s="14"/>
      <c r="L180" s="13"/>
      <c r="M180" s="13"/>
      <c r="N180" s="13"/>
    </row>
    <row r="181" spans="1:14" x14ac:dyDescent="0.3">
      <c r="A181" s="28"/>
      <c r="C181" s="13"/>
      <c r="D181" s="13"/>
      <c r="E181" s="13"/>
      <c r="F181" s="13"/>
      <c r="G181" s="13"/>
      <c r="H181" s="13"/>
      <c r="I181" s="13"/>
      <c r="J181" s="13"/>
      <c r="K181" s="14"/>
      <c r="L181" s="13"/>
      <c r="M181" s="13"/>
      <c r="N181" s="13"/>
    </row>
    <row r="182" spans="1:14" x14ac:dyDescent="0.3">
      <c r="A182" s="28"/>
      <c r="C182" s="13"/>
      <c r="D182" s="13"/>
      <c r="E182" s="13"/>
      <c r="F182" s="13"/>
      <c r="G182" s="13"/>
      <c r="H182" s="13"/>
      <c r="I182" s="13"/>
      <c r="J182" s="13"/>
      <c r="K182" s="14"/>
      <c r="L182" s="13"/>
      <c r="M182" s="13"/>
      <c r="N182" s="13"/>
    </row>
    <row r="183" spans="1:14" x14ac:dyDescent="0.3">
      <c r="A183" s="28"/>
      <c r="C183" s="13"/>
      <c r="D183" s="13"/>
      <c r="E183" s="13"/>
      <c r="F183" s="13"/>
      <c r="G183" s="13"/>
      <c r="H183" s="13"/>
      <c r="I183" s="13"/>
      <c r="J183" s="13"/>
      <c r="K183" s="14"/>
      <c r="L183" s="13"/>
      <c r="M183" s="13"/>
      <c r="N183" s="13"/>
    </row>
    <row r="184" spans="1:14" x14ac:dyDescent="0.3">
      <c r="A184" s="28"/>
      <c r="C184" s="13"/>
      <c r="D184" s="13"/>
      <c r="E184" s="13"/>
      <c r="F184" s="13"/>
      <c r="G184" s="13"/>
      <c r="H184" s="13"/>
      <c r="I184" s="13"/>
      <c r="J184" s="13"/>
      <c r="K184" s="14"/>
      <c r="L184" s="13"/>
      <c r="M184" s="13"/>
      <c r="N184" s="13"/>
    </row>
    <row r="185" spans="1:14" x14ac:dyDescent="0.3">
      <c r="A185" s="28"/>
      <c r="C185" s="13"/>
      <c r="D185" s="13"/>
      <c r="E185" s="13"/>
      <c r="F185" s="13"/>
      <c r="G185" s="13"/>
      <c r="H185" s="13"/>
      <c r="I185" s="13"/>
      <c r="J185" s="13"/>
      <c r="K185" s="14"/>
      <c r="L185" s="13"/>
      <c r="M185" s="13"/>
      <c r="N185" s="13"/>
    </row>
    <row r="186" spans="1:14" x14ac:dyDescent="0.3">
      <c r="A186" s="28"/>
      <c r="C186" s="13"/>
      <c r="D186" s="13"/>
      <c r="E186" s="13"/>
      <c r="F186" s="13"/>
      <c r="G186" s="13"/>
      <c r="H186" s="13"/>
      <c r="I186" s="13"/>
      <c r="J186" s="13"/>
      <c r="K186" s="14"/>
      <c r="L186" s="13"/>
      <c r="M186" s="13"/>
      <c r="N186" s="13"/>
    </row>
    <row r="187" spans="1:14" x14ac:dyDescent="0.3">
      <c r="A187" s="28"/>
      <c r="C187" s="13"/>
      <c r="D187" s="13"/>
      <c r="E187" s="13"/>
      <c r="F187" s="13"/>
      <c r="G187" s="13"/>
      <c r="H187" s="13"/>
      <c r="I187" s="13"/>
      <c r="J187" s="13"/>
      <c r="K187" s="14"/>
      <c r="L187" s="13"/>
      <c r="M187" s="13"/>
      <c r="N187" s="13"/>
    </row>
    <row r="188" spans="1:14" x14ac:dyDescent="0.3">
      <c r="A188" s="28"/>
      <c r="C188" s="13"/>
      <c r="D188" s="13"/>
      <c r="E188" s="13"/>
      <c r="F188" s="13"/>
      <c r="G188" s="13"/>
      <c r="H188" s="13"/>
      <c r="I188" s="13"/>
      <c r="J188" s="13"/>
      <c r="K188" s="14"/>
      <c r="L188" s="13"/>
      <c r="M188" s="13"/>
      <c r="N188" s="13"/>
    </row>
    <row r="189" spans="1:14" x14ac:dyDescent="0.3">
      <c r="A189" s="28"/>
      <c r="C189" s="13"/>
      <c r="D189" s="13"/>
      <c r="E189" s="13"/>
      <c r="F189" s="13"/>
      <c r="G189" s="13"/>
      <c r="H189" s="13"/>
      <c r="I189" s="13"/>
      <c r="J189" s="13"/>
      <c r="K189" s="14"/>
      <c r="L189" s="13"/>
      <c r="M189" s="13"/>
      <c r="N189" s="13"/>
    </row>
    <row r="190" spans="1:14" x14ac:dyDescent="0.3">
      <c r="A190" s="28"/>
      <c r="C190" s="13"/>
      <c r="D190" s="13"/>
      <c r="E190" s="13"/>
      <c r="F190" s="13"/>
      <c r="G190" s="13"/>
      <c r="H190" s="13"/>
      <c r="I190" s="13"/>
      <c r="J190" s="13"/>
      <c r="K190" s="14"/>
      <c r="L190" s="13"/>
      <c r="M190" s="13"/>
      <c r="N190" s="13"/>
    </row>
    <row r="191" spans="1:14" x14ac:dyDescent="0.3">
      <c r="A191" s="28"/>
      <c r="C191" s="13"/>
      <c r="D191" s="13"/>
      <c r="E191" s="13"/>
      <c r="F191" s="13"/>
      <c r="G191" s="13"/>
      <c r="H191" s="13"/>
      <c r="I191" s="13"/>
      <c r="J191" s="13"/>
      <c r="K191" s="14"/>
      <c r="L191" s="13"/>
      <c r="M191" s="13"/>
      <c r="N191" s="13"/>
    </row>
    <row r="192" spans="1:14" x14ac:dyDescent="0.3">
      <c r="A192" s="28"/>
      <c r="C192" s="13"/>
      <c r="D192" s="13"/>
      <c r="E192" s="13"/>
      <c r="F192" s="13"/>
      <c r="G192" s="13"/>
      <c r="H192" s="13"/>
      <c r="I192" s="13"/>
      <c r="J192" s="13"/>
      <c r="K192" s="14"/>
      <c r="L192" s="13"/>
      <c r="M192" s="13"/>
      <c r="N192" s="13"/>
    </row>
    <row r="193" spans="1:14" x14ac:dyDescent="0.3">
      <c r="A193" s="28"/>
      <c r="C193" s="13"/>
      <c r="D193" s="13"/>
      <c r="E193" s="13"/>
      <c r="F193" s="13"/>
      <c r="G193" s="13"/>
      <c r="H193" s="13"/>
      <c r="I193" s="13"/>
      <c r="J193" s="13"/>
      <c r="K193" s="14"/>
      <c r="L193" s="13"/>
      <c r="M193" s="13"/>
      <c r="N193" s="13"/>
    </row>
    <row r="194" spans="1:14" x14ac:dyDescent="0.3">
      <c r="A194" s="28"/>
      <c r="C194" s="13"/>
      <c r="D194" s="13"/>
      <c r="E194" s="13"/>
      <c r="F194" s="13"/>
      <c r="G194" s="13"/>
      <c r="H194" s="13"/>
      <c r="I194" s="13"/>
      <c r="J194" s="13"/>
      <c r="K194" s="14"/>
      <c r="L194" s="13"/>
      <c r="M194" s="13"/>
      <c r="N194" s="13"/>
    </row>
    <row r="195" spans="1:14" x14ac:dyDescent="0.3">
      <c r="A195" s="28"/>
      <c r="C195" s="13"/>
      <c r="D195" s="13"/>
      <c r="E195" s="13"/>
      <c r="F195" s="13"/>
      <c r="G195" s="13"/>
      <c r="H195" s="13"/>
      <c r="I195" s="13"/>
      <c r="J195" s="13"/>
      <c r="K195" s="14"/>
      <c r="L195" s="13"/>
      <c r="M195" s="13"/>
      <c r="N195" s="13"/>
    </row>
    <row r="196" spans="1:14" x14ac:dyDescent="0.3">
      <c r="A196" s="28"/>
      <c r="C196" s="13"/>
      <c r="D196" s="13"/>
      <c r="E196" s="13"/>
      <c r="F196" s="13"/>
      <c r="G196" s="13"/>
      <c r="H196" s="13"/>
      <c r="I196" s="13"/>
      <c r="J196" s="13"/>
      <c r="K196" s="14"/>
      <c r="L196" s="13"/>
      <c r="M196" s="13"/>
      <c r="N196" s="13"/>
    </row>
    <row r="197" spans="1:14" x14ac:dyDescent="0.3">
      <c r="A197" s="28"/>
      <c r="C197" s="13"/>
      <c r="D197" s="13"/>
      <c r="E197" s="13"/>
      <c r="F197" s="13"/>
      <c r="G197" s="13"/>
      <c r="H197" s="13"/>
      <c r="I197" s="13"/>
      <c r="J197" s="13"/>
      <c r="K197" s="14"/>
      <c r="L197" s="13"/>
      <c r="M197" s="13"/>
      <c r="N197" s="13"/>
    </row>
    <row r="198" spans="1:14" x14ac:dyDescent="0.3">
      <c r="A198" s="28"/>
      <c r="C198" s="13"/>
      <c r="D198" s="13"/>
      <c r="E198" s="13"/>
      <c r="F198" s="13"/>
      <c r="G198" s="13"/>
      <c r="H198" s="13"/>
      <c r="I198" s="13"/>
      <c r="J198" s="13"/>
      <c r="K198" s="14"/>
      <c r="L198" s="13"/>
      <c r="M198" s="13"/>
      <c r="N198" s="13"/>
    </row>
    <row r="199" spans="1:14" x14ac:dyDescent="0.3">
      <c r="A199" s="28"/>
      <c r="C199" s="13"/>
      <c r="D199" s="13"/>
      <c r="E199" s="13"/>
      <c r="F199" s="13"/>
      <c r="G199" s="13"/>
      <c r="H199" s="13"/>
      <c r="I199" s="13"/>
      <c r="J199" s="13"/>
      <c r="K199" s="14"/>
      <c r="L199" s="13"/>
      <c r="M199" s="13"/>
      <c r="N199" s="13"/>
    </row>
    <row r="200" spans="1:14" x14ac:dyDescent="0.3">
      <c r="A200" s="28"/>
      <c r="C200" s="13"/>
      <c r="D200" s="13"/>
      <c r="E200" s="13"/>
      <c r="F200" s="13"/>
      <c r="G200" s="13"/>
      <c r="H200" s="13"/>
      <c r="I200" s="13"/>
      <c r="J200" s="13"/>
      <c r="K200" s="14"/>
      <c r="L200" s="13"/>
      <c r="M200" s="13"/>
      <c r="N200" s="13"/>
    </row>
    <row r="201" spans="1:14" x14ac:dyDescent="0.3">
      <c r="A201" s="28"/>
      <c r="C201" s="13"/>
      <c r="D201" s="13"/>
      <c r="E201" s="13"/>
      <c r="F201" s="13"/>
      <c r="G201" s="13"/>
      <c r="H201" s="13"/>
      <c r="I201" s="13"/>
      <c r="J201" s="13"/>
      <c r="K201" s="14"/>
      <c r="L201" s="13"/>
      <c r="M201" s="13"/>
      <c r="N201" s="13"/>
    </row>
    <row r="202" spans="1:14" x14ac:dyDescent="0.3">
      <c r="A202" s="28"/>
      <c r="C202" s="13"/>
      <c r="D202" s="13"/>
      <c r="E202" s="13"/>
      <c r="F202" s="13"/>
      <c r="G202" s="13"/>
      <c r="H202" s="13"/>
      <c r="I202" s="13"/>
      <c r="J202" s="13"/>
      <c r="K202" s="14"/>
      <c r="L202" s="13"/>
      <c r="M202" s="13"/>
      <c r="N202" s="13"/>
    </row>
    <row r="203" spans="1:14" x14ac:dyDescent="0.3">
      <c r="A203" s="28"/>
      <c r="C203" s="13"/>
      <c r="D203" s="13"/>
      <c r="E203" s="13"/>
      <c r="F203" s="13"/>
      <c r="G203" s="13"/>
      <c r="H203" s="13"/>
      <c r="I203" s="13"/>
      <c r="J203" s="13"/>
      <c r="K203" s="14"/>
      <c r="L203" s="13"/>
      <c r="M203" s="13"/>
      <c r="N203" s="13"/>
    </row>
    <row r="204" spans="1:14" x14ac:dyDescent="0.3">
      <c r="A204" s="28"/>
      <c r="C204" s="13"/>
      <c r="D204" s="13"/>
      <c r="E204" s="13"/>
      <c r="F204" s="13"/>
      <c r="G204" s="13"/>
      <c r="H204" s="13"/>
      <c r="I204" s="13"/>
      <c r="J204" s="13"/>
      <c r="K204" s="14"/>
      <c r="L204" s="13"/>
      <c r="M204" s="13"/>
      <c r="N204" s="13"/>
    </row>
    <row r="205" spans="1:14" x14ac:dyDescent="0.3">
      <c r="A205" s="28"/>
      <c r="C205" s="13"/>
      <c r="D205" s="13"/>
      <c r="E205" s="13"/>
      <c r="F205" s="13"/>
      <c r="G205" s="13"/>
      <c r="H205" s="13"/>
      <c r="I205" s="13"/>
      <c r="J205" s="13"/>
      <c r="K205" s="14"/>
      <c r="L205" s="13"/>
      <c r="M205" s="13"/>
      <c r="N205" s="13"/>
    </row>
    <row r="206" spans="1:14" x14ac:dyDescent="0.3">
      <c r="A206" s="28"/>
      <c r="C206" s="13"/>
      <c r="D206" s="13"/>
      <c r="E206" s="13"/>
      <c r="F206" s="13"/>
      <c r="G206" s="13"/>
      <c r="H206" s="13"/>
      <c r="I206" s="13"/>
      <c r="J206" s="13"/>
      <c r="K206" s="14"/>
      <c r="L206" s="13"/>
      <c r="M206" s="13"/>
      <c r="N206" s="13"/>
    </row>
    <row r="207" spans="1:14" x14ac:dyDescent="0.3">
      <c r="A207" s="28"/>
      <c r="C207" s="13"/>
      <c r="D207" s="13"/>
      <c r="E207" s="13"/>
      <c r="F207" s="13"/>
      <c r="G207" s="13"/>
      <c r="H207" s="13"/>
      <c r="I207" s="13"/>
      <c r="J207" s="13"/>
      <c r="K207" s="14"/>
      <c r="L207" s="13"/>
      <c r="M207" s="13"/>
      <c r="N207" s="13"/>
    </row>
    <row r="208" spans="1:14" x14ac:dyDescent="0.3">
      <c r="A208" s="28"/>
      <c r="C208" s="13"/>
      <c r="D208" s="13"/>
      <c r="E208" s="13"/>
      <c r="F208" s="13"/>
      <c r="G208" s="13"/>
      <c r="H208" s="13"/>
      <c r="I208" s="13"/>
      <c r="J208" s="13"/>
      <c r="K208" s="14"/>
      <c r="L208" s="13"/>
      <c r="M208" s="13"/>
      <c r="N208" s="13"/>
    </row>
    <row r="209" spans="1:14" x14ac:dyDescent="0.3">
      <c r="A209" s="28"/>
      <c r="C209" s="13"/>
      <c r="D209" s="13"/>
      <c r="E209" s="13"/>
      <c r="F209" s="13"/>
      <c r="G209" s="13"/>
      <c r="H209" s="13"/>
      <c r="I209" s="13"/>
      <c r="J209" s="13"/>
      <c r="K209" s="14"/>
      <c r="L209" s="13"/>
      <c r="M209" s="13"/>
      <c r="N209" s="13"/>
    </row>
    <row r="210" spans="1:14" x14ac:dyDescent="0.3">
      <c r="A210" s="28"/>
      <c r="C210" s="13"/>
      <c r="D210" s="13"/>
      <c r="E210" s="13"/>
      <c r="F210" s="13"/>
      <c r="G210" s="13"/>
      <c r="H210" s="13"/>
      <c r="I210" s="13"/>
      <c r="J210" s="13"/>
      <c r="K210" s="14"/>
      <c r="L210" s="13"/>
      <c r="M210" s="13"/>
      <c r="N210" s="13"/>
    </row>
    <row r="211" spans="1:14" x14ac:dyDescent="0.3">
      <c r="A211" s="28"/>
      <c r="C211" s="13"/>
      <c r="D211" s="13"/>
      <c r="E211" s="13"/>
      <c r="F211" s="13"/>
      <c r="G211" s="13"/>
      <c r="H211" s="13"/>
      <c r="I211" s="13"/>
      <c r="J211" s="13"/>
      <c r="K211" s="14"/>
      <c r="L211" s="13"/>
      <c r="M211" s="13"/>
      <c r="N211" s="13"/>
    </row>
    <row r="212" spans="1:14" x14ac:dyDescent="0.3">
      <c r="A212" s="28"/>
      <c r="C212" s="13"/>
      <c r="D212" s="13"/>
      <c r="E212" s="13"/>
      <c r="F212" s="13"/>
      <c r="G212" s="13"/>
      <c r="H212" s="13"/>
      <c r="I212" s="13"/>
      <c r="J212" s="13"/>
      <c r="K212" s="14"/>
      <c r="L212" s="13"/>
      <c r="M212" s="13"/>
      <c r="N212" s="13"/>
    </row>
    <row r="213" spans="1:14" x14ac:dyDescent="0.3">
      <c r="A213" s="28"/>
      <c r="C213" s="13"/>
      <c r="D213" s="13"/>
      <c r="E213" s="13"/>
      <c r="F213" s="13"/>
      <c r="G213" s="13"/>
      <c r="H213" s="13"/>
      <c r="I213" s="13"/>
      <c r="J213" s="13"/>
      <c r="K213" s="14"/>
      <c r="L213" s="13"/>
      <c r="M213" s="13"/>
      <c r="N213" s="13"/>
    </row>
    <row r="214" spans="1:14" x14ac:dyDescent="0.3">
      <c r="A214" s="28"/>
      <c r="C214" s="13"/>
      <c r="D214" s="13"/>
      <c r="E214" s="13"/>
      <c r="F214" s="13"/>
      <c r="G214" s="13"/>
      <c r="H214" s="13"/>
      <c r="I214" s="13"/>
      <c r="J214" s="13"/>
      <c r="K214" s="14"/>
      <c r="L214" s="13"/>
      <c r="M214" s="13"/>
      <c r="N214" s="13"/>
    </row>
    <row r="215" spans="1:14" x14ac:dyDescent="0.3">
      <c r="A215" s="28"/>
      <c r="C215" s="13"/>
      <c r="D215" s="13"/>
      <c r="E215" s="13"/>
      <c r="F215" s="13"/>
      <c r="G215" s="13"/>
      <c r="H215" s="13"/>
      <c r="I215" s="13"/>
      <c r="J215" s="13"/>
      <c r="K215" s="14"/>
      <c r="L215" s="13"/>
      <c r="M215" s="13"/>
      <c r="N215" s="13"/>
    </row>
    <row r="216" spans="1:14" x14ac:dyDescent="0.3">
      <c r="A216" s="28"/>
      <c r="C216" s="13"/>
      <c r="D216" s="13"/>
      <c r="E216" s="13"/>
      <c r="F216" s="13"/>
      <c r="G216" s="13"/>
      <c r="H216" s="13"/>
      <c r="I216" s="13"/>
      <c r="J216" s="13"/>
      <c r="K216" s="14"/>
      <c r="L216" s="13"/>
      <c r="M216" s="13"/>
      <c r="N216" s="13"/>
    </row>
    <row r="217" spans="1:14" x14ac:dyDescent="0.3">
      <c r="A217" s="28"/>
      <c r="C217" s="13"/>
      <c r="D217" s="13"/>
      <c r="E217" s="13"/>
      <c r="F217" s="13"/>
      <c r="G217" s="13"/>
      <c r="H217" s="13"/>
      <c r="I217" s="13"/>
      <c r="J217" s="13"/>
      <c r="K217" s="14"/>
      <c r="L217" s="13"/>
      <c r="M217" s="13"/>
      <c r="N217" s="13"/>
    </row>
    <row r="218" spans="1:14" x14ac:dyDescent="0.3">
      <c r="A218" s="28"/>
      <c r="C218" s="13"/>
      <c r="D218" s="13"/>
      <c r="E218" s="13"/>
      <c r="F218" s="13"/>
      <c r="G218" s="13"/>
      <c r="H218" s="13"/>
      <c r="I218" s="13"/>
      <c r="J218" s="13"/>
      <c r="K218" s="14"/>
      <c r="L218" s="13"/>
      <c r="M218" s="13"/>
      <c r="N218" s="13"/>
    </row>
    <row r="219" spans="1:14" x14ac:dyDescent="0.3">
      <c r="A219" s="28"/>
      <c r="C219" s="13"/>
      <c r="D219" s="13"/>
      <c r="E219" s="13"/>
      <c r="F219" s="13"/>
      <c r="G219" s="13"/>
      <c r="H219" s="13"/>
      <c r="I219" s="13"/>
      <c r="J219" s="13"/>
      <c r="K219" s="14"/>
      <c r="L219" s="13"/>
      <c r="M219" s="13"/>
      <c r="N219" s="13"/>
    </row>
    <row r="220" spans="1:14" x14ac:dyDescent="0.3">
      <c r="A220" s="28"/>
      <c r="C220" s="13"/>
      <c r="D220" s="13"/>
      <c r="E220" s="13"/>
      <c r="F220" s="13"/>
      <c r="G220" s="13"/>
      <c r="H220" s="13"/>
      <c r="I220" s="13"/>
      <c r="J220" s="13"/>
      <c r="K220" s="14"/>
      <c r="L220" s="13"/>
      <c r="M220" s="13"/>
      <c r="N220" s="13"/>
    </row>
    <row r="221" spans="1:14" x14ac:dyDescent="0.3">
      <c r="A221" s="28"/>
      <c r="C221" s="13"/>
      <c r="D221" s="13"/>
      <c r="E221" s="13"/>
      <c r="F221" s="13"/>
      <c r="G221" s="13"/>
      <c r="H221" s="13"/>
      <c r="I221" s="13"/>
      <c r="J221" s="13"/>
      <c r="K221" s="14"/>
      <c r="L221" s="13"/>
      <c r="M221" s="13"/>
      <c r="N221" s="13"/>
    </row>
    <row r="222" spans="1:14" x14ac:dyDescent="0.3">
      <c r="A222" s="28"/>
      <c r="C222" s="13"/>
      <c r="D222" s="13"/>
      <c r="E222" s="13"/>
      <c r="F222" s="13"/>
      <c r="G222" s="13"/>
      <c r="H222" s="13"/>
      <c r="I222" s="13"/>
      <c r="J222" s="13"/>
      <c r="K222" s="14"/>
      <c r="L222" s="13"/>
      <c r="M222" s="13"/>
      <c r="N222" s="13"/>
    </row>
    <row r="223" spans="1:14" x14ac:dyDescent="0.3">
      <c r="A223" s="28"/>
      <c r="C223" s="13"/>
      <c r="D223" s="13"/>
      <c r="E223" s="13"/>
      <c r="F223" s="13"/>
      <c r="G223" s="13"/>
      <c r="H223" s="13"/>
      <c r="I223" s="13"/>
      <c r="J223" s="13"/>
      <c r="K223" s="14"/>
      <c r="L223" s="13"/>
      <c r="M223" s="13"/>
      <c r="N223" s="13"/>
    </row>
    <row r="224" spans="1:14" x14ac:dyDescent="0.3">
      <c r="A224" s="28"/>
      <c r="C224" s="13"/>
      <c r="D224" s="13"/>
      <c r="E224" s="13"/>
      <c r="F224" s="13"/>
      <c r="G224" s="13"/>
      <c r="H224" s="13"/>
      <c r="I224" s="13"/>
      <c r="J224" s="13"/>
      <c r="K224" s="14"/>
      <c r="L224" s="13"/>
      <c r="M224" s="13"/>
      <c r="N224" s="13"/>
    </row>
    <row r="225" spans="1:14" x14ac:dyDescent="0.3">
      <c r="A225" s="28"/>
      <c r="C225" s="13"/>
      <c r="D225" s="13"/>
      <c r="E225" s="13"/>
      <c r="F225" s="13"/>
      <c r="G225" s="13"/>
      <c r="H225" s="13"/>
      <c r="I225" s="13"/>
      <c r="J225" s="13"/>
      <c r="K225" s="14"/>
      <c r="L225" s="13"/>
      <c r="M225" s="13"/>
      <c r="N225" s="13"/>
    </row>
    <row r="226" spans="1:14" x14ac:dyDescent="0.3">
      <c r="A226" s="28"/>
      <c r="C226" s="13"/>
      <c r="D226" s="13"/>
      <c r="E226" s="13"/>
      <c r="F226" s="13"/>
      <c r="G226" s="13"/>
      <c r="H226" s="13"/>
      <c r="I226" s="13"/>
      <c r="J226" s="13"/>
      <c r="K226" s="14"/>
      <c r="L226" s="13"/>
      <c r="M226" s="13"/>
      <c r="N226" s="13"/>
    </row>
    <row r="227" spans="1:14" x14ac:dyDescent="0.3">
      <c r="A227" s="28"/>
      <c r="C227" s="13"/>
      <c r="D227" s="13"/>
      <c r="E227" s="13"/>
      <c r="F227" s="13"/>
      <c r="G227" s="13"/>
      <c r="H227" s="13"/>
      <c r="I227" s="13"/>
      <c r="J227" s="13"/>
      <c r="K227" s="14"/>
      <c r="L227" s="13"/>
      <c r="M227" s="13"/>
      <c r="N227" s="13"/>
    </row>
    <row r="228" spans="1:14" x14ac:dyDescent="0.3">
      <c r="A228" s="28"/>
      <c r="C228" s="13"/>
      <c r="D228" s="13"/>
      <c r="E228" s="13"/>
      <c r="F228" s="13"/>
      <c r="G228" s="13"/>
      <c r="H228" s="13"/>
      <c r="I228" s="13"/>
      <c r="J228" s="13"/>
      <c r="K228" s="14"/>
      <c r="L228" s="13"/>
      <c r="M228" s="13"/>
      <c r="N228" s="13"/>
    </row>
    <row r="229" spans="1:14" x14ac:dyDescent="0.3">
      <c r="A229" s="28"/>
      <c r="C229" s="13"/>
      <c r="D229" s="13"/>
      <c r="E229" s="13"/>
      <c r="F229" s="13"/>
      <c r="G229" s="13"/>
      <c r="H229" s="13"/>
      <c r="I229" s="13"/>
      <c r="J229" s="13"/>
      <c r="K229" s="14"/>
      <c r="L229" s="13"/>
      <c r="M229" s="13"/>
      <c r="N229" s="13"/>
    </row>
    <row r="230" spans="1:14" x14ac:dyDescent="0.3">
      <c r="A230" s="28"/>
      <c r="C230" s="13"/>
      <c r="D230" s="13"/>
      <c r="E230" s="13"/>
      <c r="F230" s="13"/>
      <c r="G230" s="13"/>
      <c r="H230" s="13"/>
      <c r="I230" s="13"/>
      <c r="J230" s="13"/>
      <c r="K230" s="14"/>
      <c r="L230" s="13"/>
      <c r="M230" s="13"/>
      <c r="N230" s="13"/>
    </row>
    <row r="231" spans="1:14" x14ac:dyDescent="0.3">
      <c r="A231" s="28"/>
      <c r="C231" s="13"/>
      <c r="D231" s="13"/>
      <c r="E231" s="13"/>
      <c r="F231" s="13"/>
      <c r="G231" s="13"/>
      <c r="H231" s="13"/>
      <c r="I231" s="13"/>
      <c r="J231" s="13"/>
      <c r="K231" s="14"/>
      <c r="L231" s="13"/>
      <c r="M231" s="13"/>
      <c r="N231" s="13"/>
    </row>
    <row r="232" spans="1:14" x14ac:dyDescent="0.3">
      <c r="A232" s="28"/>
      <c r="C232" s="13"/>
      <c r="D232" s="13"/>
      <c r="E232" s="13"/>
      <c r="F232" s="13"/>
      <c r="G232" s="13"/>
      <c r="H232" s="13"/>
      <c r="I232" s="13"/>
      <c r="J232" s="13"/>
      <c r="K232" s="14"/>
      <c r="L232" s="13"/>
      <c r="M232" s="13"/>
      <c r="N232" s="13"/>
    </row>
    <row r="233" spans="1:14" x14ac:dyDescent="0.3">
      <c r="A233" s="28"/>
      <c r="C233" s="13"/>
      <c r="D233" s="13"/>
      <c r="E233" s="13"/>
      <c r="F233" s="13"/>
      <c r="G233" s="13"/>
      <c r="H233" s="13"/>
      <c r="I233" s="13"/>
      <c r="J233" s="13"/>
      <c r="K233" s="14"/>
      <c r="L233" s="13"/>
      <c r="M233" s="13"/>
      <c r="N233" s="13"/>
    </row>
    <row r="234" spans="1:14" x14ac:dyDescent="0.3">
      <c r="A234" s="28"/>
      <c r="C234" s="13"/>
      <c r="D234" s="13"/>
      <c r="E234" s="13"/>
      <c r="F234" s="13"/>
      <c r="G234" s="13"/>
      <c r="H234" s="13"/>
      <c r="I234" s="13"/>
      <c r="J234" s="13"/>
      <c r="K234" s="14"/>
      <c r="L234" s="13"/>
      <c r="M234" s="13"/>
      <c r="N234" s="13"/>
    </row>
    <row r="235" spans="1:14" x14ac:dyDescent="0.3">
      <c r="A235" s="28"/>
      <c r="C235" s="13"/>
      <c r="D235" s="13"/>
      <c r="E235" s="13"/>
      <c r="F235" s="13"/>
      <c r="G235" s="13"/>
      <c r="H235" s="13"/>
      <c r="I235" s="13"/>
      <c r="J235" s="13"/>
      <c r="K235" s="14"/>
      <c r="L235" s="13"/>
      <c r="M235" s="13"/>
      <c r="N235" s="13"/>
    </row>
    <row r="236" spans="1:14" x14ac:dyDescent="0.3">
      <c r="A236" s="28"/>
      <c r="C236" s="13"/>
      <c r="D236" s="13"/>
      <c r="E236" s="13"/>
      <c r="F236" s="13"/>
      <c r="G236" s="13"/>
      <c r="H236" s="13"/>
      <c r="I236" s="13"/>
      <c r="J236" s="13"/>
      <c r="K236" s="14"/>
      <c r="L236" s="13"/>
      <c r="M236" s="13"/>
      <c r="N236" s="13"/>
    </row>
    <row r="237" spans="1:14" x14ac:dyDescent="0.3">
      <c r="A237" s="28"/>
      <c r="C237" s="13"/>
      <c r="D237" s="13"/>
      <c r="E237" s="13"/>
      <c r="F237" s="13"/>
      <c r="G237" s="13"/>
      <c r="H237" s="13"/>
      <c r="I237" s="13"/>
      <c r="J237" s="13"/>
      <c r="K237" s="14"/>
      <c r="L237" s="13"/>
      <c r="M237" s="13"/>
      <c r="N237" s="13"/>
    </row>
    <row r="238" spans="1:14" x14ac:dyDescent="0.3">
      <c r="A238" s="28"/>
      <c r="C238" s="13"/>
      <c r="D238" s="13"/>
      <c r="E238" s="13"/>
      <c r="F238" s="13"/>
      <c r="G238" s="13"/>
      <c r="H238" s="13"/>
      <c r="I238" s="13"/>
      <c r="J238" s="13"/>
      <c r="K238" s="14"/>
      <c r="L238" s="13"/>
      <c r="M238" s="13"/>
      <c r="N238" s="13"/>
    </row>
    <row r="239" spans="1:14" x14ac:dyDescent="0.3">
      <c r="A239" s="28"/>
      <c r="C239" s="13"/>
      <c r="D239" s="13"/>
      <c r="E239" s="13"/>
      <c r="F239" s="13"/>
      <c r="G239" s="13"/>
      <c r="H239" s="13"/>
      <c r="I239" s="13"/>
      <c r="J239" s="13"/>
      <c r="K239" s="14"/>
      <c r="L239" s="13"/>
      <c r="M239" s="13"/>
      <c r="N239" s="13"/>
    </row>
    <row r="240" spans="1:14" x14ac:dyDescent="0.3">
      <c r="A240" s="28"/>
      <c r="C240" s="13"/>
      <c r="D240" s="13"/>
      <c r="E240" s="13"/>
      <c r="F240" s="13"/>
      <c r="G240" s="13"/>
      <c r="H240" s="13"/>
      <c r="I240" s="13"/>
      <c r="J240" s="13"/>
      <c r="K240" s="14"/>
      <c r="L240" s="13"/>
      <c r="M240" s="13"/>
      <c r="N240" s="13"/>
    </row>
    <row r="241" spans="1:14" x14ac:dyDescent="0.3">
      <c r="A241" s="28"/>
      <c r="C241" s="13"/>
      <c r="D241" s="13"/>
      <c r="E241" s="13"/>
      <c r="F241" s="13"/>
      <c r="G241" s="13"/>
      <c r="H241" s="13"/>
      <c r="I241" s="13"/>
      <c r="J241" s="13"/>
      <c r="K241" s="14"/>
      <c r="L241" s="13"/>
      <c r="M241" s="13"/>
      <c r="N241" s="13"/>
    </row>
    <row r="242" spans="1:14" x14ac:dyDescent="0.3">
      <c r="A242" s="28"/>
      <c r="C242" s="13"/>
      <c r="D242" s="13"/>
      <c r="E242" s="13"/>
      <c r="F242" s="13"/>
      <c r="G242" s="13"/>
      <c r="H242" s="13"/>
      <c r="I242" s="13"/>
      <c r="J242" s="13"/>
      <c r="K242" s="14"/>
      <c r="L242" s="13"/>
      <c r="M242" s="13"/>
      <c r="N242" s="13"/>
    </row>
    <row r="243" spans="1:14" x14ac:dyDescent="0.3">
      <c r="A243" s="28"/>
      <c r="C243" s="13"/>
      <c r="D243" s="13"/>
      <c r="E243" s="13"/>
      <c r="F243" s="13"/>
      <c r="G243" s="13"/>
      <c r="H243" s="13"/>
      <c r="I243" s="13"/>
      <c r="J243" s="13"/>
      <c r="K243" s="14"/>
      <c r="L243" s="13"/>
      <c r="M243" s="13"/>
      <c r="N243" s="13"/>
    </row>
    <row r="244" spans="1:14" x14ac:dyDescent="0.3">
      <c r="A244" s="28"/>
      <c r="C244" s="13"/>
      <c r="D244" s="13"/>
      <c r="E244" s="13"/>
      <c r="F244" s="13"/>
      <c r="G244" s="13"/>
      <c r="H244" s="13"/>
      <c r="I244" s="13"/>
      <c r="J244" s="13"/>
      <c r="K244" s="14"/>
      <c r="L244" s="13"/>
      <c r="M244" s="13"/>
      <c r="N244" s="13"/>
    </row>
    <row r="245" spans="1:14" x14ac:dyDescent="0.3">
      <c r="A245" s="28"/>
      <c r="C245" s="13"/>
      <c r="D245" s="13"/>
      <c r="E245" s="13"/>
      <c r="F245" s="13"/>
      <c r="G245" s="13"/>
      <c r="H245" s="13"/>
      <c r="I245" s="13"/>
      <c r="J245" s="13"/>
      <c r="K245" s="14"/>
      <c r="L245" s="13"/>
      <c r="M245" s="13"/>
      <c r="N245" s="13"/>
    </row>
    <row r="246" spans="1:14" x14ac:dyDescent="0.3">
      <c r="A246" s="28"/>
      <c r="C246" s="13"/>
      <c r="D246" s="13"/>
      <c r="E246" s="13"/>
      <c r="F246" s="13"/>
      <c r="G246" s="13"/>
      <c r="H246" s="13"/>
      <c r="I246" s="13"/>
      <c r="J246" s="13"/>
      <c r="K246" s="14"/>
      <c r="L246" s="13"/>
      <c r="M246" s="13"/>
      <c r="N246" s="13"/>
    </row>
    <row r="247" spans="1:14" x14ac:dyDescent="0.3">
      <c r="A247" s="28"/>
      <c r="C247" s="13"/>
      <c r="D247" s="13"/>
      <c r="E247" s="13"/>
      <c r="F247" s="13"/>
      <c r="G247" s="13"/>
      <c r="H247" s="13"/>
      <c r="I247" s="13"/>
      <c r="J247" s="13"/>
      <c r="K247" s="14"/>
      <c r="L247" s="13"/>
      <c r="M247" s="13"/>
      <c r="N247" s="13"/>
    </row>
    <row r="248" spans="1:14" x14ac:dyDescent="0.3">
      <c r="A248" s="28"/>
      <c r="C248" s="13"/>
      <c r="D248" s="13"/>
      <c r="E248" s="13"/>
      <c r="F248" s="13"/>
      <c r="G248" s="13"/>
      <c r="H248" s="13"/>
      <c r="I248" s="13"/>
      <c r="J248" s="13"/>
      <c r="K248" s="14"/>
      <c r="L248" s="13"/>
      <c r="M248" s="13"/>
      <c r="N248" s="13"/>
    </row>
    <row r="249" spans="1:14" x14ac:dyDescent="0.3">
      <c r="A249" s="28"/>
      <c r="C249" s="13"/>
      <c r="D249" s="13"/>
      <c r="E249" s="13"/>
      <c r="F249" s="13"/>
      <c r="G249" s="13"/>
      <c r="H249" s="13"/>
      <c r="I249" s="13"/>
      <c r="J249" s="13"/>
      <c r="K249" s="14"/>
      <c r="L249" s="13"/>
      <c r="M249" s="13"/>
      <c r="N249" s="13"/>
    </row>
    <row r="250" spans="1:14" x14ac:dyDescent="0.3">
      <c r="A250" s="28"/>
      <c r="C250" s="13"/>
      <c r="D250" s="13"/>
      <c r="E250" s="13"/>
      <c r="F250" s="13"/>
      <c r="G250" s="13"/>
      <c r="H250" s="13"/>
      <c r="I250" s="13"/>
      <c r="J250" s="13"/>
      <c r="K250" s="14"/>
      <c r="L250" s="13"/>
      <c r="M250" s="13"/>
      <c r="N250" s="13"/>
    </row>
    <row r="251" spans="1:14" x14ac:dyDescent="0.3">
      <c r="A251" s="28"/>
      <c r="C251" s="13"/>
      <c r="D251" s="13"/>
      <c r="E251" s="13"/>
      <c r="F251" s="13"/>
      <c r="G251" s="13"/>
      <c r="H251" s="13"/>
      <c r="I251" s="13"/>
      <c r="J251" s="13"/>
      <c r="K251" s="14"/>
      <c r="L251" s="13"/>
      <c r="M251" s="13"/>
      <c r="N251" s="13"/>
    </row>
    <row r="252" spans="1:14" x14ac:dyDescent="0.3">
      <c r="A252" s="28"/>
      <c r="C252" s="13"/>
      <c r="D252" s="13"/>
      <c r="E252" s="13"/>
      <c r="F252" s="13"/>
      <c r="G252" s="13"/>
      <c r="H252" s="13"/>
      <c r="I252" s="13"/>
      <c r="J252" s="13"/>
      <c r="K252" s="14"/>
      <c r="L252" s="13"/>
      <c r="M252" s="13"/>
      <c r="N252" s="13"/>
    </row>
    <row r="253" spans="1:14" x14ac:dyDescent="0.3">
      <c r="A253" s="28"/>
      <c r="C253" s="13"/>
      <c r="D253" s="13"/>
      <c r="E253" s="13"/>
      <c r="F253" s="13"/>
      <c r="G253" s="13"/>
      <c r="H253" s="13"/>
      <c r="I253" s="13"/>
      <c r="J253" s="13"/>
      <c r="K253" s="14"/>
      <c r="L253" s="13"/>
      <c r="M253" s="13"/>
      <c r="N253" s="13"/>
    </row>
    <row r="254" spans="1:14" x14ac:dyDescent="0.3">
      <c r="A254" s="28"/>
      <c r="C254" s="13"/>
      <c r="D254" s="13"/>
      <c r="E254" s="13"/>
      <c r="F254" s="13"/>
      <c r="G254" s="13"/>
      <c r="H254" s="13"/>
      <c r="I254" s="13"/>
      <c r="J254" s="13"/>
      <c r="K254" s="14"/>
      <c r="L254" s="13"/>
      <c r="M254" s="13"/>
      <c r="N254" s="13"/>
    </row>
    <row r="255" spans="1:14" x14ac:dyDescent="0.3">
      <c r="A255" s="28"/>
      <c r="C255" s="13"/>
      <c r="D255" s="13"/>
      <c r="E255" s="13"/>
      <c r="F255" s="13"/>
      <c r="G255" s="13"/>
      <c r="H255" s="13"/>
      <c r="I255" s="13"/>
      <c r="J255" s="13"/>
      <c r="K255" s="14"/>
      <c r="L255" s="13"/>
      <c r="M255" s="13"/>
      <c r="N255" s="13"/>
    </row>
    <row r="256" spans="1:14" x14ac:dyDescent="0.3">
      <c r="A256" s="28"/>
      <c r="C256" s="13"/>
      <c r="D256" s="13"/>
      <c r="E256" s="13"/>
      <c r="F256" s="13"/>
      <c r="G256" s="13"/>
      <c r="H256" s="13"/>
      <c r="I256" s="13"/>
      <c r="J256" s="13"/>
      <c r="K256" s="14"/>
      <c r="L256" s="13"/>
      <c r="M256" s="13"/>
      <c r="N256" s="13"/>
    </row>
    <row r="257" spans="1:14" x14ac:dyDescent="0.3">
      <c r="A257" s="28"/>
      <c r="C257" s="13"/>
      <c r="D257" s="13"/>
      <c r="E257" s="13"/>
      <c r="F257" s="13"/>
      <c r="G257" s="13"/>
      <c r="H257" s="13"/>
      <c r="I257" s="13"/>
      <c r="J257" s="13"/>
      <c r="K257" s="14"/>
      <c r="L257" s="13"/>
      <c r="M257" s="13"/>
      <c r="N257" s="13"/>
    </row>
    <row r="258" spans="1:14" x14ac:dyDescent="0.3">
      <c r="A258" s="28"/>
      <c r="C258" s="13"/>
      <c r="D258" s="13"/>
      <c r="E258" s="13"/>
      <c r="F258" s="13"/>
      <c r="G258" s="13"/>
      <c r="H258" s="13"/>
      <c r="I258" s="13"/>
      <c r="J258" s="13"/>
      <c r="K258" s="14"/>
      <c r="L258" s="13"/>
      <c r="M258" s="13"/>
      <c r="N258" s="13"/>
    </row>
    <row r="259" spans="1:14" x14ac:dyDescent="0.3">
      <c r="A259" s="28"/>
      <c r="C259" s="13"/>
      <c r="D259" s="13"/>
      <c r="E259" s="13"/>
      <c r="F259" s="13"/>
      <c r="G259" s="13"/>
      <c r="H259" s="13"/>
      <c r="I259" s="13"/>
      <c r="J259" s="13"/>
      <c r="K259" s="14"/>
      <c r="L259" s="13"/>
      <c r="M259" s="13"/>
      <c r="N259" s="13"/>
    </row>
    <row r="260" spans="1:14" x14ac:dyDescent="0.3">
      <c r="A260" s="28"/>
      <c r="C260" s="13"/>
      <c r="D260" s="13"/>
      <c r="E260" s="13"/>
      <c r="F260" s="13"/>
      <c r="G260" s="13"/>
      <c r="H260" s="13"/>
      <c r="I260" s="13"/>
      <c r="J260" s="13"/>
      <c r="K260" s="14"/>
      <c r="L260" s="13"/>
      <c r="M260" s="13"/>
      <c r="N260" s="13"/>
    </row>
    <row r="261" spans="1:14" x14ac:dyDescent="0.3">
      <c r="A261" s="28"/>
      <c r="C261" s="13"/>
      <c r="D261" s="13"/>
      <c r="E261" s="13"/>
      <c r="F261" s="13"/>
      <c r="G261" s="13"/>
      <c r="H261" s="13"/>
      <c r="I261" s="13"/>
      <c r="J261" s="13"/>
      <c r="K261" s="14"/>
      <c r="L261" s="13"/>
      <c r="M261" s="13"/>
      <c r="N261" s="13"/>
    </row>
    <row r="262" spans="1:14" x14ac:dyDescent="0.3">
      <c r="A262" s="28"/>
      <c r="C262" s="13"/>
      <c r="D262" s="13"/>
      <c r="E262" s="13"/>
      <c r="F262" s="13"/>
      <c r="G262" s="13"/>
      <c r="H262" s="13"/>
      <c r="I262" s="13"/>
      <c r="J262" s="13"/>
      <c r="K262" s="14"/>
      <c r="L262" s="13"/>
      <c r="M262" s="13"/>
      <c r="N262" s="13"/>
    </row>
    <row r="263" spans="1:14" x14ac:dyDescent="0.3">
      <c r="A263" s="28"/>
      <c r="C263" s="13"/>
      <c r="D263" s="13"/>
      <c r="E263" s="13"/>
      <c r="F263" s="13"/>
      <c r="G263" s="13"/>
      <c r="H263" s="13"/>
      <c r="I263" s="13"/>
      <c r="J263" s="13"/>
      <c r="K263" s="14"/>
      <c r="L263" s="13"/>
      <c r="M263" s="13"/>
      <c r="N263" s="13"/>
    </row>
    <row r="264" spans="1:14" x14ac:dyDescent="0.3">
      <c r="A264" s="28"/>
      <c r="C264" s="13"/>
      <c r="D264" s="13"/>
      <c r="E264" s="13"/>
      <c r="F264" s="13"/>
      <c r="G264" s="13"/>
      <c r="H264" s="13"/>
      <c r="I264" s="13"/>
      <c r="J264" s="13"/>
      <c r="K264" s="14"/>
      <c r="L264" s="13"/>
      <c r="M264" s="13"/>
      <c r="N264" s="13"/>
    </row>
    <row r="265" spans="1:14" x14ac:dyDescent="0.3">
      <c r="A265" s="28"/>
      <c r="C265" s="13"/>
      <c r="D265" s="13"/>
      <c r="E265" s="13"/>
      <c r="F265" s="13"/>
      <c r="G265" s="13"/>
      <c r="H265" s="13"/>
      <c r="I265" s="13"/>
      <c r="J265" s="13"/>
      <c r="K265" s="14"/>
      <c r="L265" s="13"/>
      <c r="M265" s="13"/>
      <c r="N265" s="13"/>
    </row>
    <row r="266" spans="1:14" x14ac:dyDescent="0.3">
      <c r="A266" s="28"/>
      <c r="C266" s="13"/>
      <c r="D266" s="13"/>
      <c r="E266" s="13"/>
      <c r="F266" s="13"/>
      <c r="G266" s="13"/>
      <c r="H266" s="13"/>
      <c r="I266" s="13"/>
      <c r="J266" s="13"/>
      <c r="K266" s="14"/>
      <c r="L266" s="13"/>
      <c r="M266" s="13"/>
      <c r="N266" s="13"/>
    </row>
    <row r="267" spans="1:14" x14ac:dyDescent="0.3">
      <c r="A267" s="28"/>
      <c r="C267" s="13"/>
      <c r="D267" s="13"/>
      <c r="E267" s="13"/>
      <c r="F267" s="13"/>
      <c r="G267" s="13"/>
      <c r="H267" s="13"/>
      <c r="I267" s="13"/>
      <c r="J267" s="13"/>
      <c r="K267" s="14"/>
      <c r="L267" s="13"/>
      <c r="M267" s="13"/>
      <c r="N267" s="13"/>
    </row>
    <row r="268" spans="1:14" x14ac:dyDescent="0.3">
      <c r="A268" s="28"/>
      <c r="C268" s="13"/>
      <c r="D268" s="13"/>
      <c r="E268" s="13"/>
      <c r="F268" s="13"/>
      <c r="G268" s="13"/>
      <c r="H268" s="13"/>
      <c r="I268" s="13"/>
      <c r="J268" s="13"/>
      <c r="K268" s="14"/>
      <c r="L268" s="13"/>
      <c r="M268" s="13"/>
      <c r="N268" s="13"/>
    </row>
    <row r="269" spans="1:14" x14ac:dyDescent="0.3">
      <c r="A269" s="28"/>
      <c r="C269" s="13"/>
      <c r="D269" s="13"/>
      <c r="E269" s="13"/>
      <c r="F269" s="13"/>
      <c r="G269" s="13"/>
      <c r="H269" s="13"/>
      <c r="I269" s="13"/>
      <c r="J269" s="13"/>
      <c r="K269" s="14"/>
      <c r="L269" s="13"/>
      <c r="M269" s="13"/>
      <c r="N269" s="13"/>
    </row>
    <row r="270" spans="1:14" x14ac:dyDescent="0.3">
      <c r="A270" s="28"/>
      <c r="C270" s="13"/>
      <c r="D270" s="13"/>
      <c r="E270" s="13"/>
      <c r="F270" s="13"/>
      <c r="G270" s="13"/>
      <c r="H270" s="13"/>
      <c r="I270" s="13"/>
      <c r="J270" s="13"/>
      <c r="K270" s="14"/>
      <c r="L270" s="13"/>
      <c r="M270" s="13"/>
      <c r="N270" s="13"/>
    </row>
    <row r="271" spans="1:14" x14ac:dyDescent="0.3">
      <c r="A271" s="28"/>
      <c r="C271" s="13"/>
      <c r="D271" s="13"/>
      <c r="E271" s="13"/>
      <c r="F271" s="13"/>
      <c r="G271" s="13"/>
      <c r="H271" s="13"/>
      <c r="I271" s="13"/>
      <c r="J271" s="13"/>
      <c r="K271" s="14"/>
      <c r="L271" s="13"/>
      <c r="M271" s="13"/>
      <c r="N271" s="13"/>
    </row>
    <row r="272" spans="1:14" x14ac:dyDescent="0.3">
      <c r="A272" s="28"/>
      <c r="C272" s="13"/>
      <c r="D272" s="13"/>
      <c r="E272" s="13"/>
      <c r="F272" s="13"/>
      <c r="G272" s="13"/>
      <c r="H272" s="13"/>
      <c r="I272" s="13"/>
      <c r="J272" s="13"/>
      <c r="K272" s="14"/>
      <c r="L272" s="13"/>
      <c r="M272" s="13"/>
      <c r="N272" s="13"/>
    </row>
    <row r="273" spans="1:14" x14ac:dyDescent="0.3">
      <c r="A273" s="28"/>
      <c r="C273" s="13"/>
      <c r="D273" s="13"/>
      <c r="E273" s="13"/>
      <c r="F273" s="13"/>
      <c r="G273" s="13"/>
      <c r="H273" s="13"/>
      <c r="I273" s="13"/>
      <c r="J273" s="13"/>
      <c r="K273" s="14"/>
      <c r="L273" s="13"/>
      <c r="M273" s="13"/>
      <c r="N273" s="13"/>
    </row>
    <row r="274" spans="1:14" x14ac:dyDescent="0.3">
      <c r="A274" s="28"/>
      <c r="C274" s="13"/>
      <c r="D274" s="13"/>
      <c r="E274" s="13"/>
      <c r="F274" s="13"/>
      <c r="G274" s="13"/>
      <c r="H274" s="13"/>
      <c r="I274" s="13"/>
      <c r="J274" s="13"/>
      <c r="K274" s="14"/>
      <c r="L274" s="13"/>
      <c r="M274" s="13"/>
      <c r="N274" s="13"/>
    </row>
    <row r="275" spans="1:14" x14ac:dyDescent="0.3">
      <c r="A275" s="28"/>
      <c r="C275" s="13"/>
      <c r="D275" s="13"/>
      <c r="E275" s="13"/>
      <c r="F275" s="13"/>
      <c r="G275" s="13"/>
      <c r="H275" s="13"/>
      <c r="I275" s="13"/>
      <c r="J275" s="13"/>
      <c r="K275" s="14"/>
      <c r="L275" s="13"/>
      <c r="M275" s="13"/>
      <c r="N275" s="13"/>
    </row>
    <row r="276" spans="1:14" x14ac:dyDescent="0.3">
      <c r="A276" s="28"/>
      <c r="C276" s="13"/>
      <c r="D276" s="13"/>
      <c r="E276" s="13"/>
      <c r="F276" s="13"/>
      <c r="G276" s="13"/>
      <c r="H276" s="13"/>
      <c r="I276" s="13"/>
      <c r="J276" s="13"/>
      <c r="K276" s="14"/>
      <c r="L276" s="13"/>
      <c r="M276" s="13"/>
      <c r="N276" s="13"/>
    </row>
    <row r="277" spans="1:14" x14ac:dyDescent="0.3">
      <c r="A277" s="28"/>
      <c r="C277" s="13"/>
      <c r="D277" s="13"/>
      <c r="E277" s="13"/>
      <c r="F277" s="13"/>
      <c r="G277" s="13"/>
      <c r="H277" s="13"/>
      <c r="I277" s="13"/>
      <c r="J277" s="13"/>
      <c r="K277" s="14"/>
      <c r="L277" s="13"/>
      <c r="M277" s="13"/>
      <c r="N277" s="13"/>
    </row>
    <row r="278" spans="1:14" x14ac:dyDescent="0.3">
      <c r="A278" s="28"/>
      <c r="C278" s="13"/>
      <c r="D278" s="13"/>
      <c r="E278" s="13"/>
      <c r="F278" s="13"/>
      <c r="G278" s="13"/>
      <c r="H278" s="13"/>
      <c r="I278" s="13"/>
      <c r="J278" s="13"/>
      <c r="K278" s="14"/>
      <c r="L278" s="13"/>
      <c r="M278" s="13"/>
      <c r="N278" s="13"/>
    </row>
    <row r="279" spans="1:14" x14ac:dyDescent="0.3">
      <c r="A279" s="28"/>
      <c r="C279" s="13"/>
      <c r="D279" s="13"/>
      <c r="E279" s="13"/>
      <c r="F279" s="13"/>
      <c r="G279" s="13"/>
      <c r="H279" s="13"/>
      <c r="I279" s="13"/>
      <c r="J279" s="13"/>
      <c r="K279" s="14"/>
      <c r="L279" s="13"/>
      <c r="M279" s="13"/>
      <c r="N279" s="13"/>
    </row>
    <row r="280" spans="1:14" x14ac:dyDescent="0.3">
      <c r="A280" s="28"/>
      <c r="C280" s="13"/>
      <c r="D280" s="13"/>
      <c r="E280" s="13"/>
      <c r="F280" s="13"/>
      <c r="G280" s="13"/>
      <c r="H280" s="13"/>
      <c r="I280" s="13"/>
      <c r="J280" s="13"/>
      <c r="K280" s="14"/>
      <c r="L280" s="13"/>
      <c r="M280" s="13"/>
      <c r="N280" s="13"/>
    </row>
    <row r="281" spans="1:14" x14ac:dyDescent="0.3">
      <c r="A281" s="28"/>
      <c r="C281" s="13"/>
      <c r="D281" s="13"/>
      <c r="E281" s="13"/>
      <c r="F281" s="13"/>
      <c r="G281" s="13"/>
      <c r="H281" s="13"/>
      <c r="I281" s="13"/>
      <c r="J281" s="13"/>
      <c r="K281" s="14"/>
      <c r="L281" s="13"/>
      <c r="M281" s="13"/>
      <c r="N281" s="13"/>
    </row>
    <row r="282" spans="1:14" x14ac:dyDescent="0.3">
      <c r="A282" s="28"/>
      <c r="C282" s="13"/>
      <c r="D282" s="13"/>
      <c r="E282" s="13"/>
      <c r="F282" s="13"/>
      <c r="G282" s="13"/>
      <c r="H282" s="13"/>
      <c r="I282" s="13"/>
      <c r="J282" s="13"/>
      <c r="K282" s="14"/>
      <c r="L282" s="13"/>
      <c r="M282" s="13"/>
      <c r="N282" s="13"/>
    </row>
    <row r="283" spans="1:14" x14ac:dyDescent="0.3">
      <c r="A283" s="28"/>
      <c r="C283" s="13"/>
      <c r="D283" s="13"/>
      <c r="E283" s="13"/>
      <c r="F283" s="13"/>
      <c r="G283" s="13"/>
      <c r="H283" s="13"/>
      <c r="I283" s="13"/>
      <c r="J283" s="13"/>
      <c r="K283" s="14"/>
      <c r="L283" s="13"/>
      <c r="M283" s="13"/>
      <c r="N283" s="13"/>
    </row>
    <row r="284" spans="1:14" x14ac:dyDescent="0.3">
      <c r="A284" s="28"/>
      <c r="C284" s="13"/>
      <c r="D284" s="13"/>
      <c r="E284" s="13"/>
      <c r="F284" s="13"/>
      <c r="G284" s="13"/>
      <c r="H284" s="13"/>
      <c r="I284" s="13"/>
      <c r="J284" s="13"/>
      <c r="K284" s="14"/>
      <c r="L284" s="13"/>
      <c r="M284" s="13"/>
      <c r="N284" s="13"/>
    </row>
    <row r="285" spans="1:14" x14ac:dyDescent="0.3">
      <c r="A285" s="28"/>
      <c r="C285" s="13"/>
      <c r="D285" s="13"/>
      <c r="E285" s="13"/>
      <c r="F285" s="13"/>
      <c r="G285" s="13"/>
      <c r="H285" s="13"/>
      <c r="I285" s="13"/>
      <c r="J285" s="13"/>
      <c r="K285" s="14"/>
      <c r="L285" s="13"/>
      <c r="M285" s="13"/>
      <c r="N285" s="13"/>
    </row>
    <row r="286" spans="1:14" x14ac:dyDescent="0.3">
      <c r="A286" s="28"/>
      <c r="C286" s="13"/>
      <c r="D286" s="13"/>
      <c r="E286" s="13"/>
      <c r="F286" s="13"/>
      <c r="G286" s="13"/>
      <c r="H286" s="13"/>
      <c r="I286" s="13"/>
      <c r="J286" s="13"/>
      <c r="K286" s="14"/>
      <c r="L286" s="13"/>
      <c r="M286" s="13"/>
      <c r="N286" s="13"/>
    </row>
    <row r="287" spans="1:14" x14ac:dyDescent="0.3">
      <c r="A287" s="28"/>
      <c r="C287" s="13"/>
      <c r="D287" s="13"/>
      <c r="E287" s="13"/>
      <c r="F287" s="13"/>
      <c r="G287" s="13"/>
      <c r="H287" s="13"/>
      <c r="I287" s="13"/>
      <c r="J287" s="13"/>
      <c r="K287" s="14"/>
      <c r="L287" s="13"/>
      <c r="M287" s="13"/>
      <c r="N287" s="13"/>
    </row>
    <row r="288" spans="1:14" x14ac:dyDescent="0.3">
      <c r="A288" s="28"/>
      <c r="C288" s="13"/>
      <c r="D288" s="13"/>
      <c r="E288" s="13"/>
      <c r="F288" s="13"/>
      <c r="G288" s="13"/>
      <c r="H288" s="13"/>
      <c r="I288" s="13"/>
      <c r="J288" s="13"/>
      <c r="K288" s="14"/>
      <c r="L288" s="13"/>
      <c r="M288" s="13"/>
      <c r="N288" s="13"/>
    </row>
    <row r="289" spans="1:14" x14ac:dyDescent="0.3">
      <c r="A289" s="28"/>
      <c r="C289" s="13"/>
      <c r="D289" s="13"/>
      <c r="E289" s="13"/>
      <c r="F289" s="13"/>
      <c r="G289" s="13"/>
      <c r="H289" s="13"/>
      <c r="I289" s="13"/>
      <c r="J289" s="13"/>
      <c r="K289" s="14"/>
      <c r="L289" s="13"/>
      <c r="M289" s="13"/>
      <c r="N289" s="13"/>
    </row>
    <row r="290" spans="1:14" x14ac:dyDescent="0.3">
      <c r="A290" s="28"/>
      <c r="C290" s="13"/>
      <c r="D290" s="13"/>
      <c r="E290" s="13"/>
      <c r="F290" s="13"/>
      <c r="G290" s="13"/>
      <c r="H290" s="13"/>
      <c r="I290" s="13"/>
      <c r="J290" s="13"/>
      <c r="K290" s="14"/>
      <c r="L290" s="13"/>
      <c r="M290" s="13"/>
      <c r="N290" s="13"/>
    </row>
    <row r="291" spans="1:14" x14ac:dyDescent="0.3">
      <c r="A291" s="28"/>
      <c r="C291" s="13"/>
      <c r="D291" s="13"/>
      <c r="E291" s="13"/>
      <c r="F291" s="13"/>
      <c r="G291" s="13"/>
      <c r="H291" s="13"/>
      <c r="I291" s="13"/>
      <c r="J291" s="13"/>
      <c r="K291" s="14"/>
      <c r="L291" s="13"/>
      <c r="M291" s="13"/>
      <c r="N291" s="13"/>
    </row>
    <row r="292" spans="1:14" x14ac:dyDescent="0.3">
      <c r="A292" s="28"/>
      <c r="C292" s="13"/>
      <c r="D292" s="13"/>
      <c r="E292" s="13"/>
      <c r="F292" s="13"/>
      <c r="G292" s="13"/>
      <c r="H292" s="13"/>
      <c r="I292" s="13"/>
      <c r="J292" s="13"/>
      <c r="K292" s="14"/>
      <c r="L292" s="13"/>
      <c r="M292" s="13"/>
      <c r="N292" s="13"/>
    </row>
    <row r="293" spans="1:14" x14ac:dyDescent="0.3">
      <c r="A293" s="28"/>
      <c r="C293" s="13"/>
      <c r="D293" s="13"/>
      <c r="E293" s="13"/>
      <c r="F293" s="13"/>
      <c r="G293" s="13"/>
      <c r="H293" s="13"/>
      <c r="I293" s="13"/>
      <c r="J293" s="13"/>
      <c r="K293" s="14"/>
      <c r="L293" s="13"/>
      <c r="M293" s="13"/>
      <c r="N293" s="13"/>
    </row>
    <row r="294" spans="1:14" x14ac:dyDescent="0.3">
      <c r="A294" s="28"/>
      <c r="C294" s="13"/>
      <c r="D294" s="13"/>
      <c r="E294" s="13"/>
      <c r="F294" s="13"/>
      <c r="G294" s="13"/>
      <c r="H294" s="13"/>
      <c r="I294" s="13"/>
      <c r="J294" s="13"/>
      <c r="K294" s="14"/>
      <c r="L294" s="13"/>
      <c r="M294" s="13"/>
      <c r="N294" s="13"/>
    </row>
    <row r="295" spans="1:14" x14ac:dyDescent="0.3">
      <c r="A295" s="28"/>
      <c r="C295" s="13"/>
      <c r="D295" s="13"/>
      <c r="E295" s="13"/>
      <c r="F295" s="13"/>
      <c r="G295" s="13"/>
      <c r="H295" s="13"/>
      <c r="I295" s="13"/>
      <c r="J295" s="13"/>
      <c r="K295" s="14"/>
      <c r="L295" s="13"/>
      <c r="M295" s="13"/>
      <c r="N295" s="13"/>
    </row>
    <row r="296" spans="1:14" x14ac:dyDescent="0.3">
      <c r="A296" s="28"/>
      <c r="C296" s="13"/>
      <c r="D296" s="13"/>
      <c r="E296" s="13"/>
      <c r="F296" s="13"/>
      <c r="G296" s="13"/>
      <c r="H296" s="13"/>
      <c r="I296" s="13"/>
      <c r="J296" s="13"/>
      <c r="K296" s="14"/>
      <c r="L296" s="13"/>
      <c r="M296" s="13"/>
      <c r="N296" s="13"/>
    </row>
    <row r="297" spans="1:14" x14ac:dyDescent="0.3">
      <c r="A297" s="28"/>
      <c r="C297" s="13"/>
      <c r="D297" s="13"/>
      <c r="E297" s="13"/>
      <c r="F297" s="13"/>
      <c r="G297" s="13"/>
      <c r="H297" s="13"/>
      <c r="I297" s="13"/>
      <c r="J297" s="13"/>
      <c r="K297" s="14"/>
      <c r="L297" s="13"/>
      <c r="M297" s="13"/>
      <c r="N297" s="13"/>
    </row>
    <row r="298" spans="1:14" x14ac:dyDescent="0.3">
      <c r="A298" s="28"/>
      <c r="C298" s="13"/>
      <c r="D298" s="13"/>
      <c r="E298" s="13"/>
      <c r="F298" s="13"/>
      <c r="G298" s="13"/>
      <c r="H298" s="13"/>
      <c r="I298" s="13"/>
      <c r="J298" s="13"/>
      <c r="K298" s="14"/>
      <c r="L298" s="13"/>
      <c r="M298" s="13"/>
      <c r="N298" s="13"/>
    </row>
    <row r="299" spans="1:14" x14ac:dyDescent="0.3">
      <c r="A299" s="28"/>
      <c r="C299" s="13"/>
      <c r="D299" s="13"/>
      <c r="E299" s="13"/>
      <c r="F299" s="13"/>
      <c r="G299" s="13"/>
      <c r="H299" s="13"/>
      <c r="I299" s="13"/>
      <c r="J299" s="13"/>
      <c r="K299" s="14"/>
      <c r="L299" s="13"/>
      <c r="M299" s="13"/>
      <c r="N299" s="13"/>
    </row>
    <row r="300" spans="1:14" x14ac:dyDescent="0.3">
      <c r="A300" s="28"/>
      <c r="C300" s="13"/>
      <c r="D300" s="13"/>
      <c r="E300" s="13"/>
      <c r="F300" s="13"/>
      <c r="G300" s="13"/>
      <c r="H300" s="13"/>
      <c r="I300" s="13"/>
      <c r="J300" s="13"/>
      <c r="K300" s="14"/>
      <c r="L300" s="13"/>
      <c r="M300" s="13"/>
      <c r="N300" s="13"/>
    </row>
    <row r="301" spans="1:14" x14ac:dyDescent="0.3">
      <c r="A301" s="28"/>
      <c r="C301" s="13"/>
      <c r="D301" s="13"/>
      <c r="E301" s="13"/>
      <c r="F301" s="13"/>
      <c r="G301" s="13"/>
      <c r="H301" s="13"/>
      <c r="I301" s="13"/>
      <c r="J301" s="13"/>
      <c r="K301" s="14"/>
      <c r="L301" s="13"/>
      <c r="M301" s="13"/>
      <c r="N301" s="13"/>
    </row>
    <row r="302" spans="1:14" x14ac:dyDescent="0.3">
      <c r="A302" s="28"/>
      <c r="C302" s="13"/>
      <c r="D302" s="13"/>
      <c r="E302" s="13"/>
      <c r="F302" s="13"/>
      <c r="G302" s="13"/>
      <c r="H302" s="13"/>
      <c r="I302" s="13"/>
      <c r="J302" s="13"/>
      <c r="K302" s="14"/>
      <c r="L302" s="13"/>
      <c r="M302" s="13"/>
      <c r="N302" s="13"/>
    </row>
    <row r="303" spans="1:14" x14ac:dyDescent="0.3">
      <c r="A303" s="28"/>
      <c r="C303" s="13"/>
      <c r="D303" s="13"/>
      <c r="E303" s="13"/>
      <c r="F303" s="13"/>
      <c r="G303" s="13"/>
      <c r="H303" s="13"/>
      <c r="I303" s="13"/>
      <c r="J303" s="13"/>
      <c r="K303" s="14"/>
      <c r="L303" s="13"/>
      <c r="M303" s="13"/>
      <c r="N303" s="13"/>
    </row>
    <row r="304" spans="1:14" x14ac:dyDescent="0.3">
      <c r="A304" s="28"/>
      <c r="C304" s="13"/>
      <c r="D304" s="13"/>
      <c r="E304" s="13"/>
      <c r="F304" s="13"/>
      <c r="G304" s="13"/>
      <c r="H304" s="13"/>
      <c r="I304" s="13"/>
      <c r="J304" s="13"/>
      <c r="K304" s="14"/>
      <c r="L304" s="13"/>
      <c r="M304" s="13"/>
      <c r="N304" s="13"/>
    </row>
    <row r="305" spans="1:14" x14ac:dyDescent="0.3">
      <c r="A305" s="28"/>
      <c r="C305" s="13"/>
      <c r="D305" s="13"/>
      <c r="E305" s="13"/>
      <c r="F305" s="13"/>
      <c r="G305" s="13"/>
      <c r="H305" s="13"/>
      <c r="I305" s="13"/>
      <c r="J305" s="13"/>
      <c r="K305" s="14"/>
      <c r="L305" s="13"/>
      <c r="M305" s="13"/>
      <c r="N305" s="13"/>
    </row>
    <row r="306" spans="1:14" x14ac:dyDescent="0.3">
      <c r="A306" s="28"/>
      <c r="C306" s="13"/>
      <c r="D306" s="13"/>
      <c r="E306" s="13"/>
      <c r="F306" s="13"/>
      <c r="G306" s="13"/>
      <c r="H306" s="13"/>
      <c r="I306" s="13"/>
      <c r="J306" s="13"/>
      <c r="K306" s="14"/>
      <c r="L306" s="13"/>
      <c r="M306" s="13"/>
      <c r="N306" s="13"/>
    </row>
    <row r="307" spans="1:14" x14ac:dyDescent="0.3">
      <c r="A307" s="28"/>
      <c r="C307" s="13"/>
      <c r="D307" s="13"/>
      <c r="E307" s="13"/>
      <c r="F307" s="13"/>
      <c r="G307" s="13"/>
      <c r="H307" s="13"/>
      <c r="I307" s="13"/>
      <c r="J307" s="13"/>
      <c r="K307" s="14"/>
      <c r="L307" s="13"/>
      <c r="M307" s="13"/>
      <c r="N307" s="13"/>
    </row>
    <row r="308" spans="1:14" x14ac:dyDescent="0.3">
      <c r="A308" s="28"/>
      <c r="C308" s="13"/>
      <c r="D308" s="13"/>
      <c r="E308" s="13"/>
      <c r="F308" s="13"/>
      <c r="G308" s="13"/>
      <c r="H308" s="13"/>
      <c r="I308" s="13"/>
      <c r="J308" s="13"/>
      <c r="K308" s="14"/>
      <c r="L308" s="13"/>
      <c r="M308" s="13"/>
      <c r="N308" s="13"/>
    </row>
    <row r="309" spans="1:14" x14ac:dyDescent="0.3">
      <c r="A309" s="28"/>
      <c r="C309" s="13"/>
      <c r="D309" s="13"/>
      <c r="E309" s="13"/>
      <c r="F309" s="13"/>
      <c r="G309" s="13"/>
      <c r="H309" s="13"/>
      <c r="I309" s="13"/>
      <c r="J309" s="13"/>
      <c r="K309" s="14"/>
      <c r="L309" s="13"/>
      <c r="M309" s="13"/>
      <c r="N309" s="13"/>
    </row>
    <row r="310" spans="1:14" x14ac:dyDescent="0.3">
      <c r="A310" s="28"/>
      <c r="C310" s="13"/>
      <c r="D310" s="13"/>
      <c r="E310" s="13"/>
      <c r="F310" s="13"/>
      <c r="G310" s="13"/>
      <c r="H310" s="13"/>
      <c r="I310" s="13"/>
      <c r="J310" s="13"/>
      <c r="K310" s="14"/>
      <c r="L310" s="13"/>
      <c r="M310" s="13"/>
      <c r="N310" s="13"/>
    </row>
    <row r="311" spans="1:14" x14ac:dyDescent="0.3">
      <c r="A311" s="28"/>
      <c r="C311" s="13"/>
      <c r="D311" s="13"/>
      <c r="E311" s="13"/>
      <c r="F311" s="13"/>
      <c r="G311" s="13"/>
      <c r="H311" s="13"/>
      <c r="I311" s="13"/>
      <c r="J311" s="13"/>
      <c r="K311" s="14"/>
      <c r="L311" s="13"/>
      <c r="M311" s="13"/>
      <c r="N311" s="13"/>
    </row>
    <row r="312" spans="1:14" x14ac:dyDescent="0.3">
      <c r="A312" s="28"/>
      <c r="C312" s="13"/>
      <c r="D312" s="13"/>
      <c r="E312" s="13"/>
      <c r="F312" s="13"/>
      <c r="G312" s="13"/>
      <c r="H312" s="13"/>
      <c r="I312" s="13"/>
      <c r="J312" s="13"/>
      <c r="K312" s="14"/>
      <c r="L312" s="13"/>
      <c r="M312" s="13"/>
      <c r="N312" s="13"/>
    </row>
    <row r="313" spans="1:14" x14ac:dyDescent="0.3">
      <c r="A313" s="28"/>
      <c r="C313" s="13"/>
      <c r="D313" s="13"/>
      <c r="E313" s="13"/>
      <c r="F313" s="13"/>
      <c r="G313" s="13"/>
      <c r="H313" s="13"/>
      <c r="I313" s="13"/>
      <c r="J313" s="13"/>
      <c r="K313" s="14"/>
      <c r="L313" s="13"/>
      <c r="M313" s="13"/>
      <c r="N313" s="13"/>
    </row>
    <row r="314" spans="1:14" x14ac:dyDescent="0.3">
      <c r="A314" s="28"/>
      <c r="C314" s="13"/>
      <c r="D314" s="13"/>
      <c r="E314" s="13"/>
      <c r="F314" s="13"/>
      <c r="G314" s="13"/>
      <c r="H314" s="13"/>
      <c r="I314" s="13"/>
      <c r="J314" s="13"/>
      <c r="K314" s="14"/>
      <c r="L314" s="13"/>
      <c r="M314" s="13"/>
      <c r="N314" s="13"/>
    </row>
    <row r="315" spans="1:14" x14ac:dyDescent="0.3">
      <c r="A315" s="28"/>
      <c r="C315" s="13"/>
      <c r="D315" s="13"/>
      <c r="E315" s="13"/>
      <c r="F315" s="13"/>
      <c r="G315" s="13"/>
      <c r="H315" s="13"/>
      <c r="I315" s="13"/>
      <c r="J315" s="13"/>
      <c r="K315" s="14"/>
      <c r="L315" s="13"/>
      <c r="M315" s="13"/>
      <c r="N315" s="13"/>
    </row>
    <row r="316" spans="1:14" x14ac:dyDescent="0.3">
      <c r="A316" s="28"/>
      <c r="C316" s="13"/>
      <c r="D316" s="13"/>
      <c r="E316" s="13"/>
      <c r="F316" s="13"/>
      <c r="G316" s="13"/>
      <c r="H316" s="13"/>
      <c r="I316" s="13"/>
      <c r="J316" s="13"/>
      <c r="K316" s="14"/>
      <c r="L316" s="13"/>
      <c r="M316" s="13"/>
      <c r="N316" s="13"/>
    </row>
    <row r="317" spans="1:14" x14ac:dyDescent="0.3">
      <c r="A317" s="28"/>
      <c r="C317" s="13"/>
      <c r="D317" s="13"/>
      <c r="E317" s="13"/>
      <c r="F317" s="13"/>
      <c r="G317" s="13"/>
      <c r="H317" s="13"/>
      <c r="I317" s="13"/>
      <c r="J317" s="13"/>
      <c r="K317" s="14"/>
      <c r="L317" s="13"/>
      <c r="M317" s="13"/>
      <c r="N317" s="13"/>
    </row>
    <row r="318" spans="1:14" x14ac:dyDescent="0.3">
      <c r="A318" s="28"/>
      <c r="C318" s="13"/>
      <c r="D318" s="13"/>
      <c r="E318" s="13"/>
      <c r="F318" s="13"/>
      <c r="G318" s="13"/>
      <c r="H318" s="13"/>
      <c r="I318" s="13"/>
      <c r="J318" s="13"/>
      <c r="K318" s="14"/>
      <c r="L318" s="13"/>
      <c r="M318" s="13"/>
      <c r="N318" s="13"/>
    </row>
    <row r="319" spans="1:14" x14ac:dyDescent="0.3">
      <c r="A319" s="28"/>
      <c r="C319" s="13"/>
      <c r="D319" s="13"/>
      <c r="E319" s="13"/>
      <c r="F319" s="13"/>
      <c r="G319" s="13"/>
      <c r="H319" s="13"/>
      <c r="I319" s="13"/>
      <c r="J319" s="13"/>
      <c r="K319" s="14"/>
      <c r="L319" s="13"/>
      <c r="M319" s="13"/>
      <c r="N319" s="13"/>
    </row>
    <row r="320" spans="1:14" x14ac:dyDescent="0.3">
      <c r="A320" s="28"/>
      <c r="C320" s="13"/>
      <c r="D320" s="13"/>
      <c r="E320" s="13"/>
      <c r="F320" s="13"/>
      <c r="G320" s="13"/>
      <c r="H320" s="13"/>
      <c r="I320" s="13"/>
      <c r="J320" s="13"/>
      <c r="K320" s="14"/>
      <c r="L320" s="13"/>
      <c r="M320" s="13"/>
      <c r="N320" s="13"/>
    </row>
    <row r="321" spans="1:14" x14ac:dyDescent="0.3">
      <c r="A321" s="28"/>
      <c r="C321" s="13"/>
      <c r="D321" s="13"/>
      <c r="E321" s="13"/>
      <c r="F321" s="13"/>
      <c r="G321" s="13"/>
      <c r="H321" s="13"/>
      <c r="I321" s="13"/>
      <c r="J321" s="13"/>
      <c r="K321" s="14"/>
      <c r="L321" s="13"/>
      <c r="M321" s="13"/>
      <c r="N321" s="13"/>
    </row>
    <row r="322" spans="1:14" x14ac:dyDescent="0.3">
      <c r="A322" s="28"/>
      <c r="C322" s="13"/>
      <c r="D322" s="13"/>
      <c r="E322" s="13"/>
      <c r="F322" s="13"/>
      <c r="G322" s="13"/>
      <c r="H322" s="13"/>
      <c r="I322" s="13"/>
      <c r="J322" s="13"/>
      <c r="K322" s="14"/>
      <c r="L322" s="13"/>
      <c r="M322" s="13"/>
      <c r="N322" s="13"/>
    </row>
    <row r="323" spans="1:14" x14ac:dyDescent="0.3">
      <c r="A323" s="28"/>
      <c r="C323" s="13"/>
      <c r="D323" s="13"/>
      <c r="E323" s="13"/>
      <c r="F323" s="13"/>
      <c r="G323" s="13"/>
      <c r="H323" s="13"/>
      <c r="I323" s="13"/>
      <c r="J323" s="13"/>
      <c r="K323" s="14"/>
      <c r="L323" s="13"/>
      <c r="M323" s="13"/>
      <c r="N323" s="13"/>
    </row>
    <row r="324" spans="1:14" x14ac:dyDescent="0.3">
      <c r="A324" s="28"/>
      <c r="C324" s="13"/>
      <c r="D324" s="13"/>
      <c r="E324" s="13"/>
      <c r="F324" s="13"/>
      <c r="G324" s="13"/>
      <c r="H324" s="13"/>
      <c r="I324" s="13"/>
      <c r="J324" s="13"/>
      <c r="K324" s="14"/>
      <c r="L324" s="13"/>
      <c r="M324" s="13"/>
      <c r="N324" s="13"/>
    </row>
    <row r="325" spans="1:14" x14ac:dyDescent="0.3">
      <c r="A325" s="28"/>
      <c r="C325" s="13"/>
      <c r="D325" s="13"/>
      <c r="E325" s="13"/>
      <c r="F325" s="13"/>
      <c r="G325" s="13"/>
      <c r="H325" s="13"/>
      <c r="I325" s="13"/>
      <c r="J325" s="13"/>
      <c r="K325" s="14"/>
      <c r="L325" s="13"/>
      <c r="M325" s="13"/>
      <c r="N325" s="13"/>
    </row>
    <row r="326" spans="1:14" x14ac:dyDescent="0.3">
      <c r="A326" s="28"/>
      <c r="C326" s="13"/>
      <c r="D326" s="13"/>
      <c r="E326" s="13"/>
      <c r="F326" s="13"/>
      <c r="G326" s="13"/>
      <c r="H326" s="13"/>
      <c r="I326" s="13"/>
      <c r="J326" s="13"/>
      <c r="K326" s="14"/>
      <c r="L326" s="13"/>
      <c r="M326" s="13"/>
      <c r="N326" s="13"/>
    </row>
    <row r="327" spans="1:14" x14ac:dyDescent="0.3">
      <c r="A327" s="28"/>
      <c r="C327" s="13"/>
      <c r="D327" s="13"/>
      <c r="E327" s="13"/>
      <c r="F327" s="13"/>
      <c r="G327" s="13"/>
      <c r="H327" s="13"/>
      <c r="I327" s="13"/>
      <c r="J327" s="13"/>
      <c r="K327" s="14"/>
      <c r="L327" s="13"/>
      <c r="M327" s="13"/>
      <c r="N327" s="13"/>
    </row>
    <row r="328" spans="1:14" x14ac:dyDescent="0.3">
      <c r="A328" s="28"/>
      <c r="C328" s="13"/>
      <c r="D328" s="13"/>
      <c r="E328" s="13"/>
      <c r="F328" s="13"/>
      <c r="G328" s="13"/>
      <c r="H328" s="13"/>
      <c r="I328" s="13"/>
      <c r="J328" s="13"/>
      <c r="K328" s="14"/>
      <c r="L328" s="13"/>
      <c r="M328" s="13"/>
      <c r="N328" s="13"/>
    </row>
    <row r="329" spans="1:14" x14ac:dyDescent="0.3">
      <c r="A329" s="28"/>
      <c r="C329" s="13"/>
      <c r="D329" s="13"/>
      <c r="E329" s="13"/>
      <c r="F329" s="13"/>
      <c r="G329" s="13"/>
      <c r="H329" s="13"/>
      <c r="I329" s="13"/>
      <c r="J329" s="13"/>
      <c r="K329" s="14"/>
      <c r="L329" s="13"/>
      <c r="M329" s="13"/>
      <c r="N329" s="13"/>
    </row>
    <row r="330" spans="1:14" x14ac:dyDescent="0.3">
      <c r="A330" s="28"/>
      <c r="C330" s="13"/>
      <c r="D330" s="13"/>
      <c r="E330" s="13"/>
      <c r="F330" s="13"/>
      <c r="G330" s="13"/>
      <c r="H330" s="13"/>
      <c r="I330" s="13"/>
      <c r="J330" s="13"/>
      <c r="K330" s="14"/>
      <c r="L330" s="13"/>
      <c r="M330" s="13"/>
      <c r="N330" s="13"/>
    </row>
    <row r="331" spans="1:14" x14ac:dyDescent="0.3">
      <c r="A331" s="28"/>
      <c r="C331" s="13"/>
      <c r="D331" s="13"/>
      <c r="E331" s="13"/>
      <c r="F331" s="13"/>
      <c r="G331" s="13"/>
      <c r="H331" s="13"/>
      <c r="I331" s="13"/>
      <c r="J331" s="13"/>
      <c r="K331" s="14"/>
      <c r="L331" s="13"/>
      <c r="M331" s="13"/>
      <c r="N331" s="13"/>
    </row>
    <row r="332" spans="1:14" x14ac:dyDescent="0.3">
      <c r="A332" s="28"/>
      <c r="C332" s="13"/>
      <c r="D332" s="13"/>
      <c r="E332" s="13"/>
      <c r="F332" s="13"/>
      <c r="G332" s="13"/>
      <c r="H332" s="13"/>
      <c r="I332" s="13"/>
      <c r="J332" s="13"/>
      <c r="K332" s="14"/>
      <c r="L332" s="13"/>
      <c r="M332" s="13"/>
      <c r="N332" s="13"/>
    </row>
    <row r="333" spans="1:14" x14ac:dyDescent="0.3">
      <c r="A333" s="28"/>
      <c r="C333" s="13"/>
      <c r="D333" s="13"/>
      <c r="E333" s="13"/>
      <c r="F333" s="13"/>
      <c r="G333" s="13"/>
      <c r="H333" s="13"/>
      <c r="I333" s="13"/>
      <c r="J333" s="13"/>
      <c r="K333" s="14"/>
      <c r="L333" s="13"/>
      <c r="M333" s="13"/>
      <c r="N333" s="13"/>
    </row>
    <row r="334" spans="1:14" x14ac:dyDescent="0.3">
      <c r="A334" s="28"/>
      <c r="C334" s="13"/>
      <c r="D334" s="13"/>
      <c r="E334" s="13"/>
      <c r="F334" s="13"/>
      <c r="G334" s="13"/>
      <c r="H334" s="13"/>
      <c r="I334" s="13"/>
      <c r="J334" s="13"/>
      <c r="K334" s="14"/>
      <c r="L334" s="13"/>
      <c r="M334" s="13"/>
      <c r="N334" s="13"/>
    </row>
    <row r="335" spans="1:14" x14ac:dyDescent="0.3">
      <c r="A335" s="28"/>
      <c r="C335" s="13"/>
      <c r="D335" s="13"/>
      <c r="E335" s="13"/>
      <c r="F335" s="13"/>
      <c r="G335" s="13"/>
      <c r="H335" s="13"/>
      <c r="I335" s="13"/>
      <c r="J335" s="13"/>
      <c r="K335" s="14"/>
      <c r="L335" s="13"/>
      <c r="M335" s="13"/>
      <c r="N335" s="13"/>
    </row>
    <row r="336" spans="1:14" x14ac:dyDescent="0.3">
      <c r="A336" s="28"/>
      <c r="C336" s="13"/>
      <c r="D336" s="13"/>
      <c r="E336" s="13"/>
      <c r="F336" s="13"/>
      <c r="G336" s="13"/>
      <c r="H336" s="13"/>
      <c r="I336" s="13"/>
      <c r="J336" s="13"/>
      <c r="K336" s="14"/>
      <c r="L336" s="13"/>
      <c r="M336" s="13"/>
      <c r="N336" s="13"/>
    </row>
    <row r="337" spans="1:14" x14ac:dyDescent="0.3">
      <c r="A337" s="28"/>
      <c r="C337" s="13"/>
      <c r="D337" s="13"/>
      <c r="E337" s="13"/>
      <c r="F337" s="13"/>
      <c r="G337" s="13"/>
      <c r="H337" s="13"/>
      <c r="I337" s="13"/>
      <c r="J337" s="13"/>
      <c r="K337" s="14"/>
      <c r="L337" s="13"/>
      <c r="M337" s="13"/>
      <c r="N337" s="13"/>
    </row>
    <row r="338" spans="1:14" x14ac:dyDescent="0.3">
      <c r="A338" s="28"/>
      <c r="C338" s="13"/>
      <c r="D338" s="13"/>
      <c r="E338" s="13"/>
      <c r="F338" s="13"/>
      <c r="G338" s="13"/>
      <c r="H338" s="13"/>
      <c r="I338" s="13"/>
      <c r="J338" s="13"/>
      <c r="K338" s="14"/>
      <c r="L338" s="13"/>
      <c r="M338" s="13"/>
      <c r="N338" s="13"/>
    </row>
    <row r="339" spans="1:14" x14ac:dyDescent="0.3">
      <c r="A339" s="28"/>
      <c r="C339" s="13"/>
      <c r="D339" s="13"/>
      <c r="E339" s="13"/>
      <c r="F339" s="13"/>
      <c r="G339" s="13"/>
      <c r="H339" s="13"/>
      <c r="I339" s="13"/>
      <c r="J339" s="13"/>
      <c r="K339" s="14"/>
      <c r="L339" s="13"/>
      <c r="M339" s="13"/>
      <c r="N339" s="13"/>
    </row>
    <row r="340" spans="1:14" x14ac:dyDescent="0.3">
      <c r="A340" s="28"/>
      <c r="C340" s="13"/>
      <c r="D340" s="13"/>
      <c r="E340" s="13"/>
      <c r="F340" s="13"/>
      <c r="G340" s="13"/>
      <c r="H340" s="13"/>
      <c r="I340" s="13"/>
      <c r="J340" s="13"/>
      <c r="K340" s="14"/>
      <c r="L340" s="13"/>
      <c r="M340" s="13"/>
      <c r="N340" s="13"/>
    </row>
    <row r="341" spans="1:14" x14ac:dyDescent="0.3">
      <c r="A341" s="28"/>
      <c r="C341" s="13"/>
      <c r="D341" s="13"/>
      <c r="E341" s="13"/>
      <c r="F341" s="13"/>
      <c r="G341" s="13"/>
      <c r="H341" s="13"/>
      <c r="I341" s="13"/>
      <c r="J341" s="13"/>
      <c r="K341" s="14"/>
      <c r="L341" s="13"/>
      <c r="M341" s="13"/>
      <c r="N341" s="13"/>
    </row>
    <row r="342" spans="1:14" x14ac:dyDescent="0.3">
      <c r="A342" s="28"/>
      <c r="C342" s="13"/>
      <c r="D342" s="13"/>
      <c r="E342" s="13"/>
      <c r="F342" s="13"/>
      <c r="G342" s="13"/>
      <c r="H342" s="13"/>
      <c r="I342" s="13"/>
      <c r="J342" s="13"/>
      <c r="K342" s="14"/>
      <c r="L342" s="13"/>
      <c r="M342" s="13"/>
      <c r="N342" s="13"/>
    </row>
    <row r="343" spans="1:14" x14ac:dyDescent="0.3">
      <c r="A343" s="28"/>
      <c r="C343" s="13"/>
      <c r="D343" s="13"/>
      <c r="E343" s="13"/>
      <c r="F343" s="13"/>
      <c r="G343" s="13"/>
      <c r="H343" s="13"/>
      <c r="I343" s="13"/>
      <c r="J343" s="13"/>
      <c r="K343" s="14"/>
      <c r="L343" s="13"/>
      <c r="M343" s="13"/>
      <c r="N343" s="13"/>
    </row>
    <row r="344" spans="1:14" x14ac:dyDescent="0.3">
      <c r="A344" s="28"/>
      <c r="C344" s="13"/>
      <c r="D344" s="13"/>
      <c r="E344" s="13"/>
      <c r="F344" s="13"/>
      <c r="G344" s="13"/>
      <c r="H344" s="13"/>
      <c r="I344" s="13"/>
      <c r="J344" s="13"/>
      <c r="K344" s="14"/>
      <c r="L344" s="13"/>
      <c r="M344" s="13"/>
      <c r="N344" s="13"/>
    </row>
    <row r="345" spans="1:14" x14ac:dyDescent="0.3">
      <c r="A345" s="28"/>
      <c r="C345" s="13"/>
      <c r="D345" s="13"/>
      <c r="E345" s="13"/>
      <c r="F345" s="13"/>
      <c r="G345" s="13"/>
      <c r="H345" s="13"/>
      <c r="I345" s="13"/>
      <c r="J345" s="13"/>
      <c r="K345" s="14"/>
      <c r="L345" s="13"/>
      <c r="M345" s="13"/>
      <c r="N345" s="13"/>
    </row>
    <row r="346" spans="1:14" x14ac:dyDescent="0.3">
      <c r="A346" s="28"/>
      <c r="C346" s="13"/>
      <c r="D346" s="13"/>
      <c r="E346" s="13"/>
      <c r="F346" s="13"/>
      <c r="G346" s="13"/>
      <c r="H346" s="13"/>
      <c r="I346" s="13"/>
      <c r="J346" s="13"/>
      <c r="K346" s="14"/>
      <c r="L346" s="13"/>
      <c r="M346" s="13"/>
      <c r="N346" s="13"/>
    </row>
    <row r="347" spans="1:14" x14ac:dyDescent="0.3">
      <c r="A347" s="28"/>
      <c r="C347" s="13"/>
      <c r="D347" s="13"/>
      <c r="E347" s="13"/>
      <c r="F347" s="13"/>
      <c r="G347" s="13"/>
      <c r="H347" s="13"/>
      <c r="I347" s="13"/>
      <c r="J347" s="13"/>
      <c r="K347" s="14"/>
      <c r="L347" s="13"/>
      <c r="M347" s="13"/>
      <c r="N347" s="13"/>
    </row>
    <row r="348" spans="1:14" x14ac:dyDescent="0.3">
      <c r="A348" s="28"/>
      <c r="C348" s="13"/>
      <c r="D348" s="13"/>
      <c r="E348" s="13"/>
      <c r="F348" s="13"/>
      <c r="G348" s="13"/>
      <c r="H348" s="13"/>
      <c r="I348" s="13"/>
      <c r="J348" s="13"/>
      <c r="K348" s="14"/>
      <c r="L348" s="13"/>
      <c r="M348" s="13"/>
      <c r="N348" s="13"/>
    </row>
    <row r="349" spans="1:14" x14ac:dyDescent="0.3">
      <c r="A349" s="28"/>
      <c r="C349" s="13"/>
      <c r="D349" s="13"/>
      <c r="E349" s="13"/>
      <c r="F349" s="13"/>
      <c r="G349" s="13"/>
      <c r="H349" s="13"/>
      <c r="I349" s="13"/>
      <c r="J349" s="13"/>
      <c r="K349" s="14"/>
      <c r="L349" s="13"/>
      <c r="M349" s="13"/>
      <c r="N349" s="13"/>
    </row>
    <row r="350" spans="1:14" x14ac:dyDescent="0.3">
      <c r="A350" s="28"/>
      <c r="C350" s="13"/>
      <c r="D350" s="13"/>
      <c r="E350" s="13"/>
      <c r="F350" s="13"/>
      <c r="G350" s="13"/>
      <c r="H350" s="13"/>
      <c r="I350" s="13"/>
      <c r="J350" s="13"/>
      <c r="K350" s="14"/>
      <c r="L350" s="13"/>
      <c r="M350" s="13"/>
      <c r="N350" s="13"/>
    </row>
    <row r="351" spans="1:14" x14ac:dyDescent="0.3">
      <c r="A351" s="28"/>
      <c r="C351" s="13"/>
      <c r="D351" s="13"/>
      <c r="E351" s="13"/>
      <c r="F351" s="13"/>
      <c r="G351" s="13"/>
      <c r="H351" s="13"/>
      <c r="I351" s="13"/>
      <c r="J351" s="13"/>
      <c r="K351" s="14"/>
      <c r="L351" s="13"/>
      <c r="M351" s="13"/>
      <c r="N351" s="13"/>
    </row>
    <row r="352" spans="1:14" x14ac:dyDescent="0.3">
      <c r="A352" s="28"/>
      <c r="C352" s="13"/>
      <c r="D352" s="13"/>
      <c r="E352" s="13"/>
      <c r="F352" s="13"/>
      <c r="G352" s="13"/>
      <c r="H352" s="13"/>
      <c r="I352" s="13"/>
      <c r="J352" s="13"/>
      <c r="K352" s="14"/>
      <c r="L352" s="13"/>
      <c r="M352" s="13"/>
      <c r="N352" s="13"/>
    </row>
    <row r="353" spans="1:14" x14ac:dyDescent="0.3">
      <c r="A353" s="28"/>
      <c r="C353" s="13"/>
      <c r="D353" s="13"/>
      <c r="E353" s="13"/>
      <c r="F353" s="13"/>
      <c r="G353" s="13"/>
      <c r="H353" s="24"/>
      <c r="I353" s="24"/>
      <c r="J353" s="24"/>
      <c r="K353" s="37"/>
      <c r="L353" s="13"/>
      <c r="M353" s="13"/>
      <c r="N353" s="13"/>
    </row>
    <row r="354" spans="1:14" x14ac:dyDescent="0.3">
      <c r="A354" s="28"/>
      <c r="C354" s="13"/>
      <c r="D354" s="13"/>
      <c r="E354" s="13"/>
      <c r="F354" s="13"/>
      <c r="G354" s="13"/>
      <c r="L354" s="13"/>
      <c r="M354" s="13"/>
      <c r="N354" s="13"/>
    </row>
    <row r="355" spans="1:14" x14ac:dyDescent="0.3">
      <c r="A355" s="28"/>
      <c r="C355" s="13"/>
      <c r="D355" s="13"/>
      <c r="E355" s="13"/>
      <c r="F355" s="13"/>
      <c r="G355" s="13"/>
      <c r="L355" s="13"/>
      <c r="M355" s="13"/>
      <c r="N355" s="13"/>
    </row>
    <row r="356" spans="1:14" x14ac:dyDescent="0.3">
      <c r="A356" s="28"/>
      <c r="C356" s="13"/>
      <c r="D356" s="13"/>
      <c r="E356" s="13"/>
      <c r="F356" s="13"/>
      <c r="G356" s="13"/>
      <c r="L356" s="13"/>
      <c r="M356" s="13"/>
      <c r="N356" s="13"/>
    </row>
    <row r="357" spans="1:14" x14ac:dyDescent="0.3">
      <c r="A357" s="28"/>
      <c r="C357" s="13"/>
      <c r="D357" s="13"/>
      <c r="E357" s="13"/>
      <c r="F357" s="13"/>
      <c r="G357" s="13"/>
      <c r="L357" s="13"/>
      <c r="M357" s="13"/>
      <c r="N357" s="13"/>
    </row>
    <row r="358" spans="1:14" x14ac:dyDescent="0.3">
      <c r="A358" s="28"/>
      <c r="C358" s="13"/>
      <c r="D358" s="13"/>
      <c r="E358" s="13"/>
      <c r="F358" s="13"/>
      <c r="G358" s="13"/>
      <c r="L358" s="13"/>
      <c r="M358" s="13"/>
      <c r="N358" s="13"/>
    </row>
    <row r="359" spans="1:14" x14ac:dyDescent="0.3">
      <c r="A359" s="28"/>
      <c r="C359" s="13"/>
      <c r="D359" s="13"/>
      <c r="E359" s="13"/>
      <c r="F359" s="13"/>
      <c r="G359" s="13"/>
      <c r="L359" s="13"/>
      <c r="M359" s="13"/>
      <c r="N359" s="13"/>
    </row>
    <row r="360" spans="1:14" x14ac:dyDescent="0.3">
      <c r="A360" s="28"/>
      <c r="C360" s="13"/>
      <c r="D360" s="13"/>
      <c r="E360" s="13"/>
      <c r="F360" s="13"/>
      <c r="G360" s="13"/>
      <c r="L360" s="13"/>
      <c r="M360" s="13"/>
      <c r="N360" s="13"/>
    </row>
    <row r="361" spans="1:14" x14ac:dyDescent="0.3">
      <c r="A361" s="28"/>
      <c r="C361" s="13"/>
      <c r="D361" s="13"/>
      <c r="E361" s="13"/>
      <c r="F361" s="13"/>
      <c r="G361" s="13"/>
      <c r="L361" s="13"/>
      <c r="M361" s="13"/>
      <c r="N361" s="13"/>
    </row>
    <row r="362" spans="1:14" x14ac:dyDescent="0.3">
      <c r="A362" s="28"/>
      <c r="C362" s="13"/>
      <c r="D362" s="13"/>
      <c r="E362" s="13"/>
      <c r="F362" s="13"/>
      <c r="G362" s="13"/>
      <c r="L362" s="13"/>
      <c r="M362" s="13"/>
      <c r="N362" s="13"/>
    </row>
    <row r="363" spans="1:14" x14ac:dyDescent="0.3">
      <c r="A363" s="28"/>
      <c r="C363" s="13"/>
      <c r="D363" s="13"/>
      <c r="E363" s="13"/>
      <c r="F363" s="13"/>
      <c r="G363" s="13"/>
      <c r="L363" s="13"/>
      <c r="M363" s="13"/>
      <c r="N363" s="13"/>
    </row>
    <row r="364" spans="1:14" x14ac:dyDescent="0.3">
      <c r="A364" s="28"/>
      <c r="C364" s="13"/>
      <c r="D364" s="13"/>
      <c r="E364" s="13"/>
      <c r="F364" s="13"/>
      <c r="G364" s="13"/>
      <c r="L364" s="13"/>
      <c r="M364" s="13"/>
      <c r="N364" s="13"/>
    </row>
    <row r="365" spans="1:14" x14ac:dyDescent="0.3">
      <c r="A365" s="28"/>
      <c r="C365" s="13"/>
      <c r="D365" s="13"/>
      <c r="E365" s="13"/>
      <c r="F365" s="13"/>
      <c r="G365" s="13"/>
      <c r="L365" s="13"/>
      <c r="M365" s="13"/>
      <c r="N365" s="13"/>
    </row>
    <row r="366" spans="1:14" x14ac:dyDescent="0.3">
      <c r="A366" s="28"/>
      <c r="C366" s="13"/>
      <c r="D366" s="13"/>
      <c r="E366" s="13"/>
      <c r="F366" s="13"/>
      <c r="G366" s="13"/>
      <c r="L366" s="13"/>
      <c r="M366" s="13"/>
      <c r="N366" s="13"/>
    </row>
    <row r="367" spans="1:14" x14ac:dyDescent="0.3">
      <c r="A367" s="28"/>
      <c r="C367" s="13"/>
      <c r="D367" s="13"/>
      <c r="E367" s="13"/>
      <c r="F367" s="13"/>
      <c r="G367" s="13"/>
      <c r="L367" s="13"/>
      <c r="M367" s="13"/>
      <c r="N367" s="13"/>
    </row>
    <row r="368" spans="1:14" x14ac:dyDescent="0.3">
      <c r="A368" s="28"/>
      <c r="C368" s="13"/>
      <c r="D368" s="13"/>
      <c r="E368" s="13"/>
      <c r="F368" s="13"/>
      <c r="G368" s="13"/>
      <c r="L368" s="13"/>
      <c r="M368" s="13"/>
      <c r="N368" s="13"/>
    </row>
    <row r="369" spans="1:14" x14ac:dyDescent="0.3">
      <c r="A369" s="28"/>
      <c r="C369" s="13"/>
      <c r="D369" s="13"/>
      <c r="E369" s="13"/>
      <c r="F369" s="13"/>
      <c r="G369" s="13"/>
      <c r="L369" s="13"/>
      <c r="M369" s="13"/>
      <c r="N369" s="13"/>
    </row>
    <row r="370" spans="1:14" x14ac:dyDescent="0.3">
      <c r="A370" s="28"/>
      <c r="C370" s="13"/>
      <c r="D370" s="13"/>
      <c r="E370" s="13"/>
      <c r="F370" s="13"/>
      <c r="G370" s="13"/>
      <c r="L370" s="13"/>
      <c r="M370" s="13"/>
      <c r="N370" s="13"/>
    </row>
    <row r="371" spans="1:14" x14ac:dyDescent="0.3">
      <c r="A371" s="28"/>
      <c r="C371" s="13"/>
      <c r="D371" s="13"/>
      <c r="E371" s="13"/>
      <c r="F371" s="13"/>
      <c r="G371" s="13"/>
      <c r="L371" s="13"/>
      <c r="M371" s="13"/>
      <c r="N371" s="13"/>
    </row>
    <row r="372" spans="1:14" x14ac:dyDescent="0.3">
      <c r="A372" s="28"/>
      <c r="C372" s="13"/>
      <c r="D372" s="13"/>
      <c r="E372" s="13"/>
      <c r="F372" s="13"/>
      <c r="G372" s="13"/>
      <c r="L372" s="13"/>
      <c r="M372" s="13"/>
      <c r="N372" s="13"/>
    </row>
    <row r="373" spans="1:14" x14ac:dyDescent="0.3">
      <c r="A373" s="28"/>
      <c r="C373" s="13"/>
      <c r="D373" s="13"/>
      <c r="E373" s="13"/>
      <c r="F373" s="13"/>
      <c r="G373" s="13"/>
      <c r="L373" s="13"/>
      <c r="M373" s="13"/>
      <c r="N373" s="13"/>
    </row>
    <row r="374" spans="1:14" x14ac:dyDescent="0.3">
      <c r="A374" s="28"/>
      <c r="C374" s="13"/>
      <c r="D374" s="13"/>
      <c r="E374" s="13"/>
      <c r="F374" s="13"/>
      <c r="G374" s="13"/>
      <c r="L374" s="13"/>
      <c r="M374" s="13"/>
      <c r="N374" s="13"/>
    </row>
    <row r="375" spans="1:14" x14ac:dyDescent="0.3">
      <c r="A375" s="28"/>
      <c r="C375" s="13"/>
      <c r="D375" s="13"/>
      <c r="E375" s="13"/>
      <c r="F375" s="13"/>
      <c r="G375" s="13"/>
      <c r="L375" s="13"/>
      <c r="M375" s="13"/>
      <c r="N375" s="13"/>
    </row>
    <row r="376" spans="1:14" x14ac:dyDescent="0.3">
      <c r="A376" s="28"/>
      <c r="C376" s="13"/>
      <c r="D376" s="13"/>
      <c r="E376" s="13"/>
      <c r="F376" s="13"/>
      <c r="G376" s="13"/>
      <c r="L376" s="13"/>
      <c r="M376" s="13"/>
      <c r="N376" s="13"/>
    </row>
    <row r="377" spans="1:14" x14ac:dyDescent="0.3">
      <c r="A377" s="28"/>
      <c r="C377" s="13"/>
      <c r="D377" s="13"/>
      <c r="E377" s="13"/>
      <c r="F377" s="13"/>
      <c r="G377" s="13"/>
      <c r="L377" s="13"/>
      <c r="M377" s="13"/>
      <c r="N377" s="13"/>
    </row>
    <row r="378" spans="1:14" x14ac:dyDescent="0.3">
      <c r="A378" s="28"/>
      <c r="C378" s="13"/>
      <c r="D378" s="13"/>
      <c r="E378" s="13"/>
      <c r="F378" s="13"/>
      <c r="G378" s="13"/>
      <c r="L378" s="13"/>
      <c r="M378" s="13"/>
      <c r="N378" s="13"/>
    </row>
    <row r="379" spans="1:14" x14ac:dyDescent="0.3">
      <c r="A379" s="28"/>
      <c r="C379" s="13"/>
      <c r="D379" s="13"/>
      <c r="E379" s="13"/>
      <c r="F379" s="13"/>
      <c r="G379" s="13"/>
      <c r="L379" s="13"/>
      <c r="M379" s="13"/>
      <c r="N379" s="13"/>
    </row>
    <row r="380" spans="1:14" x14ac:dyDescent="0.3">
      <c r="A380" s="28"/>
      <c r="C380" s="13"/>
      <c r="D380" s="13"/>
      <c r="E380" s="13"/>
      <c r="F380" s="13"/>
      <c r="G380" s="13"/>
      <c r="L380" s="13"/>
      <c r="M380" s="13"/>
      <c r="N380" s="13"/>
    </row>
    <row r="381" spans="1:14" x14ac:dyDescent="0.3">
      <c r="A381" s="28"/>
      <c r="C381" s="13"/>
      <c r="D381" s="13"/>
      <c r="E381" s="13"/>
      <c r="F381" s="13"/>
      <c r="G381" s="13"/>
      <c r="L381" s="13"/>
      <c r="M381" s="13"/>
      <c r="N381" s="13"/>
    </row>
    <row r="382" spans="1:14" x14ac:dyDescent="0.3">
      <c r="A382" s="28"/>
      <c r="C382" s="13"/>
      <c r="D382" s="13"/>
      <c r="E382" s="13"/>
      <c r="F382" s="13"/>
      <c r="G382" s="13"/>
      <c r="L382" s="13"/>
      <c r="M382" s="13"/>
      <c r="N382" s="13"/>
    </row>
    <row r="383" spans="1:14" x14ac:dyDescent="0.3">
      <c r="A383" s="28"/>
      <c r="C383" s="13"/>
      <c r="D383" s="13"/>
      <c r="E383" s="13"/>
      <c r="F383" s="13"/>
      <c r="G383" s="13"/>
      <c r="L383" s="13"/>
      <c r="M383" s="13"/>
      <c r="N383" s="13"/>
    </row>
    <row r="384" spans="1:14" x14ac:dyDescent="0.3">
      <c r="A384" s="28"/>
      <c r="C384" s="13"/>
      <c r="D384" s="13"/>
      <c r="E384" s="13"/>
      <c r="F384" s="13"/>
      <c r="G384" s="13"/>
      <c r="L384" s="13"/>
      <c r="M384" s="13"/>
      <c r="N384" s="13"/>
    </row>
    <row r="385" spans="1:14" x14ac:dyDescent="0.3">
      <c r="A385" s="28"/>
      <c r="C385" s="13"/>
      <c r="D385" s="13"/>
      <c r="E385" s="13"/>
      <c r="F385" s="13"/>
      <c r="G385" s="13"/>
      <c r="L385" s="13"/>
      <c r="M385" s="13"/>
      <c r="N385" s="13"/>
    </row>
    <row r="386" spans="1:14" x14ac:dyDescent="0.3">
      <c r="A386" s="28"/>
      <c r="C386" s="13"/>
      <c r="D386" s="13"/>
      <c r="E386" s="13"/>
      <c r="F386" s="13"/>
      <c r="G386" s="13"/>
      <c r="L386" s="13"/>
      <c r="M386" s="13"/>
      <c r="N386" s="13"/>
    </row>
    <row r="387" spans="1:14" x14ac:dyDescent="0.3">
      <c r="A387" s="28"/>
      <c r="C387" s="13"/>
      <c r="D387" s="13"/>
      <c r="E387" s="13"/>
      <c r="F387" s="13"/>
      <c r="G387" s="13"/>
      <c r="L387" s="13"/>
      <c r="M387" s="13"/>
      <c r="N387" s="13"/>
    </row>
    <row r="388" spans="1:14" x14ac:dyDescent="0.3">
      <c r="A388" s="28"/>
      <c r="C388" s="13"/>
      <c r="D388" s="13"/>
      <c r="E388" s="13"/>
      <c r="F388" s="13"/>
      <c r="G388" s="13"/>
      <c r="L388" s="13"/>
      <c r="M388" s="13"/>
      <c r="N388" s="13"/>
    </row>
    <row r="389" spans="1:14" x14ac:dyDescent="0.3">
      <c r="A389" s="28"/>
      <c r="C389" s="13"/>
      <c r="D389" s="13"/>
      <c r="E389" s="13"/>
      <c r="F389" s="13"/>
      <c r="G389" s="13"/>
      <c r="L389" s="13"/>
      <c r="M389" s="13"/>
      <c r="N389" s="13"/>
    </row>
    <row r="390" spans="1:14" x14ac:dyDescent="0.3">
      <c r="A390" s="28"/>
      <c r="C390" s="13"/>
      <c r="D390" s="13"/>
      <c r="E390" s="13"/>
      <c r="F390" s="13"/>
      <c r="G390" s="13"/>
      <c r="L390" s="13"/>
      <c r="M390" s="13"/>
      <c r="N390" s="13"/>
    </row>
    <row r="391" spans="1:14" x14ac:dyDescent="0.3">
      <c r="A391" s="28"/>
      <c r="C391" s="13"/>
      <c r="D391" s="13"/>
      <c r="E391" s="13"/>
      <c r="F391" s="13"/>
      <c r="G391" s="13"/>
      <c r="L391" s="13"/>
      <c r="M391" s="13"/>
      <c r="N391" s="13"/>
    </row>
    <row r="392" spans="1:14" x14ac:dyDescent="0.3">
      <c r="A392" s="28"/>
      <c r="C392" s="13"/>
      <c r="D392" s="13"/>
      <c r="E392" s="13"/>
      <c r="F392" s="13"/>
      <c r="G392" s="13"/>
      <c r="L392" s="13"/>
      <c r="M392" s="13"/>
      <c r="N392" s="13"/>
    </row>
    <row r="393" spans="1:14" x14ac:dyDescent="0.3">
      <c r="A393" s="28"/>
      <c r="C393" s="13"/>
      <c r="D393" s="13"/>
      <c r="E393" s="13"/>
      <c r="F393" s="13"/>
      <c r="G393" s="13"/>
      <c r="L393" s="13"/>
      <c r="M393" s="13"/>
      <c r="N393" s="13"/>
    </row>
    <row r="394" spans="1:14" s="23" customFormat="1" x14ac:dyDescent="0.3">
      <c r="B394" s="42"/>
      <c r="C394" s="24"/>
      <c r="D394" s="24"/>
      <c r="E394" s="24"/>
      <c r="F394" s="24"/>
      <c r="G394" s="24"/>
      <c r="H394" s="2"/>
      <c r="I394" s="2"/>
      <c r="J394" s="2"/>
      <c r="K394" s="2"/>
      <c r="L394" s="24"/>
      <c r="M394" s="24"/>
      <c r="N394" s="24"/>
    </row>
  </sheetData>
  <mergeCells count="10">
    <mergeCell ref="A49:G49"/>
    <mergeCell ref="L7:N7"/>
    <mergeCell ref="D9:F9"/>
    <mergeCell ref="H9:J9"/>
    <mergeCell ref="A1:B1"/>
    <mergeCell ref="A7:A10"/>
    <mergeCell ref="B7:B10"/>
    <mergeCell ref="C7:C8"/>
    <mergeCell ref="D7:G7"/>
    <mergeCell ref="H7:K7"/>
  </mergeCells>
  <printOptions horizontalCentered="1"/>
  <pageMargins left="0.19685039370078741" right="0.15748031496062992" top="0.55118110236220474" bottom="0.19685039370078741" header="0.55118110236220474" footer="0.19685039370078741"/>
  <pageSetup paperSize="9" scale="6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AA602-56B8-49A1-BFA5-DCCCF920830B}">
  <sheetPr codeName="Tabelle23"/>
  <dimension ref="A1:U444"/>
  <sheetViews>
    <sheetView tabSelected="1" zoomScale="75" zoomScaleNormal="75" workbookViewId="0">
      <pane xSplit="2" ySplit="10" topLeftCell="C358" activePane="bottomRight" state="frozen"/>
      <selection sqref="A1:XFD1048576"/>
      <selection pane="topRight" sqref="A1:XFD1048576"/>
      <selection pane="bottomLeft" sqref="A1:XFD1048576"/>
      <selection pane="bottomRight" activeCell="K401" sqref="K401"/>
    </sheetView>
  </sheetViews>
  <sheetFormatPr baseColWidth="10" defaultColWidth="11.44140625" defaultRowHeight="13.8" x14ac:dyDescent="0.3"/>
  <cols>
    <col min="1" max="1" width="9.5546875" style="2" customWidth="1"/>
    <col min="2" max="2" width="24" style="2" customWidth="1"/>
    <col min="3" max="4" width="18.109375" style="2" customWidth="1"/>
    <col min="5" max="5" width="17.6640625" style="2" customWidth="1"/>
    <col min="6" max="6" width="13.88671875" style="2" customWidth="1"/>
    <col min="7" max="7" width="16.88671875" style="2" customWidth="1"/>
    <col min="8" max="8" width="11.5546875" style="2" bestFit="1" customWidth="1"/>
    <col min="9" max="10" width="18" style="2" customWidth="1"/>
    <col min="11" max="11" width="14" style="2" customWidth="1"/>
    <col min="12" max="12" width="16.88671875" style="2" customWidth="1"/>
    <col min="13" max="13" width="11.5546875" style="2" bestFit="1" customWidth="1"/>
    <col min="14" max="14" width="14.33203125" style="2" bestFit="1" customWidth="1"/>
    <col min="15" max="16" width="11.5546875" style="2" bestFit="1" customWidth="1"/>
    <col min="17" max="20" width="11.44140625" style="2"/>
    <col min="21" max="21" width="12" style="2" bestFit="1" customWidth="1"/>
    <col min="22" max="16384" width="11.44140625" style="2"/>
  </cols>
  <sheetData>
    <row r="1" spans="1:21" ht="60" customHeight="1" x14ac:dyDescent="0.3">
      <c r="A1" s="64"/>
      <c r="B1" s="64"/>
      <c r="C1" s="43"/>
      <c r="D1" s="43"/>
      <c r="E1" s="43"/>
      <c r="F1" s="43"/>
      <c r="G1" s="43"/>
      <c r="H1" s="43"/>
      <c r="I1" s="43"/>
      <c r="O1" s="3" t="s">
        <v>0</v>
      </c>
      <c r="P1" s="4">
        <v>46001</v>
      </c>
    </row>
    <row r="2" spans="1:21" ht="15.6" x14ac:dyDescent="0.3">
      <c r="A2" s="5" t="s">
        <v>1</v>
      </c>
    </row>
    <row r="3" spans="1:21" ht="15.6" x14ac:dyDescent="0.3">
      <c r="A3" s="5" t="s">
        <v>2</v>
      </c>
      <c r="C3" s="2" t="s">
        <v>30</v>
      </c>
    </row>
    <row r="4" spans="1:21" ht="15.6" x14ac:dyDescent="0.3">
      <c r="A4" s="5"/>
      <c r="C4" s="2" t="s">
        <v>31</v>
      </c>
    </row>
    <row r="5" spans="1:21" ht="15.6" x14ac:dyDescent="0.3">
      <c r="A5" s="5"/>
      <c r="C5" s="2" t="s">
        <v>32</v>
      </c>
    </row>
    <row r="6" spans="1:21" x14ac:dyDescent="0.3">
      <c r="A6" s="6" t="s">
        <v>27</v>
      </c>
    </row>
    <row r="7" spans="1:21" s="7" customFormat="1" ht="30" customHeight="1" x14ac:dyDescent="0.3">
      <c r="A7" s="84" t="s">
        <v>4</v>
      </c>
      <c r="B7" s="87" t="s">
        <v>28</v>
      </c>
      <c r="C7" s="71" t="s">
        <v>33</v>
      </c>
      <c r="D7" s="79" t="s">
        <v>512</v>
      </c>
      <c r="E7" s="80"/>
      <c r="F7" s="80"/>
      <c r="G7" s="80"/>
      <c r="H7" s="81"/>
      <c r="I7" s="79" t="s">
        <v>511</v>
      </c>
      <c r="J7" s="80"/>
      <c r="K7" s="80"/>
      <c r="L7" s="80"/>
      <c r="M7" s="81"/>
      <c r="N7" s="58" t="s">
        <v>6</v>
      </c>
      <c r="O7" s="59"/>
      <c r="P7" s="59"/>
      <c r="R7" s="44"/>
    </row>
    <row r="8" spans="1:21" s="7" customFormat="1" ht="55.2" x14ac:dyDescent="0.3">
      <c r="A8" s="85"/>
      <c r="B8" s="88"/>
      <c r="C8" s="72"/>
      <c r="D8" s="8" t="s">
        <v>21</v>
      </c>
      <c r="E8" s="8" t="s">
        <v>22</v>
      </c>
      <c r="F8" s="8" t="s">
        <v>9</v>
      </c>
      <c r="G8" s="8" t="s">
        <v>11</v>
      </c>
      <c r="H8" s="9" t="s">
        <v>12</v>
      </c>
      <c r="I8" s="8" t="s">
        <v>21</v>
      </c>
      <c r="J8" s="8" t="s">
        <v>22</v>
      </c>
      <c r="K8" s="8" t="s">
        <v>9</v>
      </c>
      <c r="L8" s="8" t="s">
        <v>11</v>
      </c>
      <c r="M8" s="9" t="s">
        <v>12</v>
      </c>
      <c r="N8" s="10" t="s">
        <v>11</v>
      </c>
      <c r="O8" s="11" t="s">
        <v>12</v>
      </c>
      <c r="P8" s="11" t="s">
        <v>13</v>
      </c>
      <c r="R8" s="29"/>
    </row>
    <row r="9" spans="1:21" s="25" customFormat="1" x14ac:dyDescent="0.3">
      <c r="A9" s="85"/>
      <c r="B9" s="88"/>
      <c r="C9" s="10" t="s">
        <v>14</v>
      </c>
      <c r="D9" s="60" t="s">
        <v>15</v>
      </c>
      <c r="E9" s="61"/>
      <c r="F9" s="61"/>
      <c r="G9" s="62"/>
      <c r="H9" s="39" t="s">
        <v>16</v>
      </c>
      <c r="I9" s="60" t="s">
        <v>15</v>
      </c>
      <c r="J9" s="61"/>
      <c r="K9" s="61"/>
      <c r="L9" s="62"/>
      <c r="M9" s="39" t="s">
        <v>16</v>
      </c>
      <c r="N9" s="11" t="s">
        <v>15</v>
      </c>
      <c r="O9" s="10" t="s">
        <v>16</v>
      </c>
      <c r="P9" s="11" t="s">
        <v>17</v>
      </c>
      <c r="R9" s="29"/>
    </row>
    <row r="10" spans="1:21" s="25" customFormat="1" x14ac:dyDescent="0.3">
      <c r="A10" s="86"/>
      <c r="B10" s="89"/>
      <c r="C10" s="10">
        <v>1</v>
      </c>
      <c r="D10" s="10">
        <v>2</v>
      </c>
      <c r="E10" s="10">
        <v>3</v>
      </c>
      <c r="F10" s="10">
        <v>4</v>
      </c>
      <c r="G10" s="10">
        <v>5</v>
      </c>
      <c r="H10" s="10">
        <v>6</v>
      </c>
      <c r="I10" s="10">
        <v>7</v>
      </c>
      <c r="J10" s="10">
        <v>8</v>
      </c>
      <c r="K10" s="10">
        <v>9</v>
      </c>
      <c r="L10" s="10">
        <v>10</v>
      </c>
      <c r="M10" s="10">
        <v>11</v>
      </c>
      <c r="N10" s="10">
        <v>12</v>
      </c>
      <c r="O10" s="10">
        <v>13</v>
      </c>
      <c r="P10" s="11">
        <v>14</v>
      </c>
      <c r="R10" s="29"/>
    </row>
    <row r="11" spans="1:21" x14ac:dyDescent="0.3">
      <c r="A11" s="2">
        <v>151009</v>
      </c>
      <c r="B11" s="2" t="s">
        <v>81</v>
      </c>
      <c r="C11" s="12">
        <v>42788</v>
      </c>
      <c r="D11" s="13">
        <v>1533016</v>
      </c>
      <c r="E11" s="13">
        <v>20365616</v>
      </c>
      <c r="F11" s="13">
        <v>0</v>
      </c>
      <c r="G11" s="13">
        <v>21898632</v>
      </c>
      <c r="H11" s="14">
        <v>511.79377395531458</v>
      </c>
      <c r="I11" s="13">
        <v>1533016</v>
      </c>
      <c r="J11" s="13">
        <v>21282944</v>
      </c>
      <c r="K11" s="13">
        <v>0</v>
      </c>
      <c r="L11" s="13">
        <v>22815960</v>
      </c>
      <c r="M11" s="14">
        <v>533.23268206039074</v>
      </c>
      <c r="N11" s="13">
        <f t="shared" ref="N11:N65" si="0">L11-G11</f>
        <v>917328</v>
      </c>
      <c r="O11" s="14">
        <f t="shared" ref="O11:O28" si="1">N11/C11</f>
        <v>21.438908105076191</v>
      </c>
      <c r="P11" s="45">
        <f t="shared" ref="P11:P28" si="2">IF(OR(G11&lt;0,L11&lt;0),"x",(L11-G11)/G11*100)</f>
        <v>4.1889739961838712</v>
      </c>
      <c r="R11" s="13"/>
      <c r="U11" s="13"/>
    </row>
    <row r="12" spans="1:21" x14ac:dyDescent="0.3">
      <c r="A12" s="2">
        <v>151025</v>
      </c>
      <c r="B12" s="2" t="s">
        <v>82</v>
      </c>
      <c r="C12" s="12">
        <v>11921</v>
      </c>
      <c r="D12" s="13">
        <v>293008</v>
      </c>
      <c r="E12" s="13">
        <v>5648440</v>
      </c>
      <c r="F12" s="13">
        <v>0</v>
      </c>
      <c r="G12" s="13">
        <v>5941448</v>
      </c>
      <c r="H12" s="14">
        <v>498.40181192852947</v>
      </c>
      <c r="I12" s="13">
        <v>293008</v>
      </c>
      <c r="J12" s="13">
        <v>5862912</v>
      </c>
      <c r="K12" s="13">
        <v>0</v>
      </c>
      <c r="L12" s="13">
        <v>6155920</v>
      </c>
      <c r="M12" s="14">
        <v>516.39292005704215</v>
      </c>
      <c r="N12" s="13">
        <f t="shared" si="0"/>
        <v>214472</v>
      </c>
      <c r="O12" s="14">
        <f t="shared" si="1"/>
        <v>17.99110812851271</v>
      </c>
      <c r="P12" s="45">
        <f t="shared" si="2"/>
        <v>3.6097597757314381</v>
      </c>
      <c r="R12" s="13"/>
      <c r="U12" s="13"/>
    </row>
    <row r="13" spans="1:21" x14ac:dyDescent="0.3">
      <c r="A13" s="2">
        <v>151040</v>
      </c>
      <c r="B13" s="2" t="s">
        <v>83</v>
      </c>
      <c r="C13" s="12">
        <v>11085</v>
      </c>
      <c r="D13" s="13">
        <v>272456</v>
      </c>
      <c r="E13" s="13">
        <v>0</v>
      </c>
      <c r="F13" s="13">
        <v>584128</v>
      </c>
      <c r="G13" s="13">
        <v>-311672</v>
      </c>
      <c r="H13" s="14">
        <v>-28.116553901668922</v>
      </c>
      <c r="I13" s="13">
        <v>272456</v>
      </c>
      <c r="J13" s="13">
        <v>0</v>
      </c>
      <c r="K13" s="13">
        <v>530560</v>
      </c>
      <c r="L13" s="13">
        <v>-258104</v>
      </c>
      <c r="M13" s="14">
        <v>-23.284077582318449</v>
      </c>
      <c r="N13" s="13">
        <f t="shared" si="0"/>
        <v>53568</v>
      </c>
      <c r="O13" s="14">
        <f t="shared" si="1"/>
        <v>4.8324763193504738</v>
      </c>
      <c r="P13" s="45" t="str">
        <f t="shared" si="2"/>
        <v>x</v>
      </c>
      <c r="R13" s="13"/>
      <c r="U13" s="13"/>
    </row>
    <row r="14" spans="1:21" x14ac:dyDescent="0.3">
      <c r="A14" s="2">
        <v>151401</v>
      </c>
      <c r="B14" s="2" t="s">
        <v>84</v>
      </c>
      <c r="C14" s="12">
        <v>10877</v>
      </c>
      <c r="D14" s="13">
        <v>267344</v>
      </c>
      <c r="E14" s="13">
        <v>2730920</v>
      </c>
      <c r="F14" s="13">
        <v>0</v>
      </c>
      <c r="G14" s="13">
        <v>2998264</v>
      </c>
      <c r="H14" s="14">
        <v>275.65174220832949</v>
      </c>
      <c r="I14" s="13">
        <v>267344</v>
      </c>
      <c r="J14" s="13">
        <v>2924400</v>
      </c>
      <c r="K14" s="13">
        <v>0</v>
      </c>
      <c r="L14" s="13">
        <v>3191744</v>
      </c>
      <c r="M14" s="14">
        <v>293.43973522110878</v>
      </c>
      <c r="N14" s="13">
        <f t="shared" si="0"/>
        <v>193480</v>
      </c>
      <c r="O14" s="14">
        <f t="shared" si="1"/>
        <v>17.78799301277926</v>
      </c>
      <c r="P14" s="45">
        <f t="shared" si="2"/>
        <v>6.4530675083981928</v>
      </c>
      <c r="R14" s="13"/>
    </row>
    <row r="15" spans="1:21" x14ac:dyDescent="0.3">
      <c r="A15" s="2">
        <v>151402</v>
      </c>
      <c r="B15" s="2" t="s">
        <v>85</v>
      </c>
      <c r="C15" s="12">
        <v>16116</v>
      </c>
      <c r="D15" s="13">
        <v>396120</v>
      </c>
      <c r="E15" s="13">
        <v>8941496</v>
      </c>
      <c r="F15" s="13">
        <v>0</v>
      </c>
      <c r="G15" s="13">
        <v>9337616</v>
      </c>
      <c r="H15" s="14">
        <v>579.40034748076448</v>
      </c>
      <c r="I15" s="13">
        <v>396120</v>
      </c>
      <c r="J15" s="13">
        <v>9253688</v>
      </c>
      <c r="K15" s="13">
        <v>0</v>
      </c>
      <c r="L15" s="13">
        <v>9649808</v>
      </c>
      <c r="M15" s="14">
        <v>598.77190369818811</v>
      </c>
      <c r="N15" s="13">
        <f t="shared" si="0"/>
        <v>312192</v>
      </c>
      <c r="O15" s="14">
        <f t="shared" si="1"/>
        <v>19.371556217423677</v>
      </c>
      <c r="P15" s="45">
        <f t="shared" si="2"/>
        <v>3.3433801518503223</v>
      </c>
      <c r="R15" s="13"/>
    </row>
    <row r="16" spans="1:21" x14ac:dyDescent="0.3">
      <c r="A16" s="2">
        <v>151403</v>
      </c>
      <c r="B16" s="2" t="s">
        <v>86</v>
      </c>
      <c r="C16" s="12">
        <v>8727</v>
      </c>
      <c r="D16" s="13">
        <v>214496</v>
      </c>
      <c r="E16" s="13">
        <v>0</v>
      </c>
      <c r="F16" s="13">
        <v>325152</v>
      </c>
      <c r="G16" s="13">
        <v>-110656</v>
      </c>
      <c r="H16" s="14">
        <v>-12.679729574882549</v>
      </c>
      <c r="I16" s="13">
        <v>214496</v>
      </c>
      <c r="J16" s="13">
        <v>0</v>
      </c>
      <c r="K16" s="13">
        <v>283368</v>
      </c>
      <c r="L16" s="13">
        <v>-68872</v>
      </c>
      <c r="M16" s="14">
        <v>-7.8918299530193652</v>
      </c>
      <c r="N16" s="13">
        <f t="shared" si="0"/>
        <v>41784</v>
      </c>
      <c r="O16" s="14">
        <f t="shared" si="1"/>
        <v>4.7878996218631835</v>
      </c>
      <c r="P16" s="45" t="str">
        <f t="shared" si="2"/>
        <v>x</v>
      </c>
      <c r="R16" s="13"/>
    </row>
    <row r="17" spans="1:18" x14ac:dyDescent="0.3">
      <c r="A17" s="2">
        <v>151404</v>
      </c>
      <c r="B17" s="2" t="s">
        <v>87</v>
      </c>
      <c r="C17" s="12">
        <v>15283</v>
      </c>
      <c r="D17" s="13">
        <v>375640</v>
      </c>
      <c r="E17" s="13">
        <v>6119752</v>
      </c>
      <c r="F17" s="13">
        <v>0</v>
      </c>
      <c r="G17" s="13">
        <v>6495392</v>
      </c>
      <c r="H17" s="14">
        <v>425.00765556500687</v>
      </c>
      <c r="I17" s="13">
        <v>375640</v>
      </c>
      <c r="J17" s="13">
        <v>6408312</v>
      </c>
      <c r="K17" s="13">
        <v>0</v>
      </c>
      <c r="L17" s="13">
        <v>6783952</v>
      </c>
      <c r="M17" s="14">
        <v>443.88876529477199</v>
      </c>
      <c r="N17" s="13">
        <f t="shared" si="0"/>
        <v>288560</v>
      </c>
      <c r="O17" s="14">
        <f t="shared" si="1"/>
        <v>18.881109729765097</v>
      </c>
      <c r="P17" s="45">
        <f t="shared" si="2"/>
        <v>4.4425340302786962</v>
      </c>
      <c r="R17" s="13"/>
    </row>
    <row r="18" spans="1:18" x14ac:dyDescent="0.3">
      <c r="A18" s="2">
        <v>151405</v>
      </c>
      <c r="B18" s="2" t="s">
        <v>88</v>
      </c>
      <c r="C18" s="12">
        <v>19922</v>
      </c>
      <c r="D18" s="13">
        <v>489664</v>
      </c>
      <c r="E18" s="13">
        <v>10131824</v>
      </c>
      <c r="F18" s="13">
        <v>0</v>
      </c>
      <c r="G18" s="13">
        <v>10621488</v>
      </c>
      <c r="H18" s="14">
        <v>533.15369942776829</v>
      </c>
      <c r="I18" s="13">
        <v>489664</v>
      </c>
      <c r="J18" s="13">
        <v>10523184</v>
      </c>
      <c r="K18" s="13">
        <v>0</v>
      </c>
      <c r="L18" s="13">
        <v>11012848</v>
      </c>
      <c r="M18" s="14">
        <v>552.79831342234718</v>
      </c>
      <c r="N18" s="13">
        <f t="shared" si="0"/>
        <v>391360</v>
      </c>
      <c r="O18" s="14">
        <f t="shared" si="1"/>
        <v>19.644613994578858</v>
      </c>
      <c r="P18" s="45">
        <f t="shared" si="2"/>
        <v>3.6846061493455533</v>
      </c>
      <c r="R18" s="13"/>
    </row>
    <row r="19" spans="1:18" x14ac:dyDescent="0.3">
      <c r="A19" s="2">
        <v>151406</v>
      </c>
      <c r="B19" s="2" t="s">
        <v>89</v>
      </c>
      <c r="C19" s="12">
        <v>24234</v>
      </c>
      <c r="D19" s="13">
        <v>595648</v>
      </c>
      <c r="E19" s="13">
        <v>10354736</v>
      </c>
      <c r="F19" s="13">
        <v>0</v>
      </c>
      <c r="G19" s="13">
        <v>10950384</v>
      </c>
      <c r="H19" s="14">
        <v>451.86036147561276</v>
      </c>
      <c r="I19" s="13">
        <v>595648</v>
      </c>
      <c r="J19" s="13">
        <v>10838152</v>
      </c>
      <c r="K19" s="13">
        <v>0</v>
      </c>
      <c r="L19" s="13">
        <v>11433800</v>
      </c>
      <c r="M19" s="14">
        <v>471.80820335066437</v>
      </c>
      <c r="N19" s="13">
        <f t="shared" si="0"/>
        <v>483416</v>
      </c>
      <c r="O19" s="14">
        <f t="shared" si="1"/>
        <v>19.94784187505158</v>
      </c>
      <c r="P19" s="45">
        <f t="shared" si="2"/>
        <v>4.414603177386291</v>
      </c>
      <c r="R19" s="13"/>
    </row>
    <row r="20" spans="1:18" x14ac:dyDescent="0.3">
      <c r="A20" s="2">
        <v>151407</v>
      </c>
      <c r="B20" s="2" t="s">
        <v>90</v>
      </c>
      <c r="C20" s="12">
        <v>14879</v>
      </c>
      <c r="D20" s="13">
        <v>365712</v>
      </c>
      <c r="E20" s="13">
        <v>5368408</v>
      </c>
      <c r="F20" s="13">
        <v>0</v>
      </c>
      <c r="G20" s="13">
        <v>5734120</v>
      </c>
      <c r="H20" s="14">
        <v>385.38342630553126</v>
      </c>
      <c r="I20" s="13">
        <v>365712</v>
      </c>
      <c r="J20" s="13">
        <v>5644184</v>
      </c>
      <c r="K20" s="13">
        <v>0</v>
      </c>
      <c r="L20" s="13">
        <v>6009896</v>
      </c>
      <c r="M20" s="14">
        <v>403.91800524228779</v>
      </c>
      <c r="N20" s="13">
        <f t="shared" si="0"/>
        <v>275776</v>
      </c>
      <c r="O20" s="14">
        <f t="shared" si="1"/>
        <v>18.534578936756503</v>
      </c>
      <c r="P20" s="45">
        <f t="shared" si="2"/>
        <v>4.8093866190452941</v>
      </c>
      <c r="R20" s="13"/>
    </row>
    <row r="21" spans="1:18" s="23" customFormat="1" x14ac:dyDescent="0.3">
      <c r="A21" s="23">
        <v>151000</v>
      </c>
      <c r="B21" s="23" t="s">
        <v>29</v>
      </c>
      <c r="C21" s="24">
        <v>175832</v>
      </c>
      <c r="D21" s="24">
        <v>4803104</v>
      </c>
      <c r="E21" s="24">
        <v>69661192</v>
      </c>
      <c r="F21" s="24">
        <v>909280</v>
      </c>
      <c r="G21" s="24">
        <v>73555016</v>
      </c>
      <c r="H21" s="37">
        <v>418.3255380135584</v>
      </c>
      <c r="I21" s="24">
        <v>4803104</v>
      </c>
      <c r="J21" s="24">
        <v>72737776</v>
      </c>
      <c r="K21" s="24">
        <v>813928</v>
      </c>
      <c r="L21" s="24">
        <v>76726952</v>
      </c>
      <c r="M21" s="37">
        <v>436.3651212521043</v>
      </c>
      <c r="N21" s="24">
        <f t="shared" si="0"/>
        <v>3171936</v>
      </c>
      <c r="O21" s="37">
        <f t="shared" si="1"/>
        <v>18.039583238545884</v>
      </c>
      <c r="P21" s="46">
        <f t="shared" si="2"/>
        <v>4.3123313303337465</v>
      </c>
      <c r="R21" s="13"/>
    </row>
    <row r="22" spans="1:18" x14ac:dyDescent="0.3">
      <c r="A22" s="2">
        <v>153002</v>
      </c>
      <c r="B22" s="2" t="s">
        <v>91</v>
      </c>
      <c r="C22" s="12">
        <v>19461</v>
      </c>
      <c r="D22" s="13">
        <v>478336</v>
      </c>
      <c r="E22" s="13">
        <v>9002840</v>
      </c>
      <c r="F22" s="13">
        <v>0</v>
      </c>
      <c r="G22" s="13">
        <v>9481176</v>
      </c>
      <c r="H22" s="14">
        <v>487.18853090796978</v>
      </c>
      <c r="I22" s="13">
        <v>478336</v>
      </c>
      <c r="J22" s="13">
        <v>9406176</v>
      </c>
      <c r="K22" s="13">
        <v>0</v>
      </c>
      <c r="L22" s="13">
        <v>9884512</v>
      </c>
      <c r="M22" s="14">
        <v>507.91387904013152</v>
      </c>
      <c r="N22" s="13">
        <f t="shared" si="0"/>
        <v>403336</v>
      </c>
      <c r="O22" s="14">
        <f t="shared" si="1"/>
        <v>20.725348132161759</v>
      </c>
      <c r="P22" s="45">
        <f t="shared" si="2"/>
        <v>4.2540714358640743</v>
      </c>
      <c r="R22" s="13"/>
    </row>
    <row r="23" spans="1:18" x14ac:dyDescent="0.3">
      <c r="A23" s="2">
        <v>153008</v>
      </c>
      <c r="B23" s="2" t="s">
        <v>92</v>
      </c>
      <c r="C23" s="12">
        <v>7819</v>
      </c>
      <c r="D23" s="13">
        <v>192184</v>
      </c>
      <c r="E23" s="13">
        <v>2941544</v>
      </c>
      <c r="F23" s="13">
        <v>0</v>
      </c>
      <c r="G23" s="13">
        <v>3133728</v>
      </c>
      <c r="H23" s="14">
        <v>400.78373193503006</v>
      </c>
      <c r="I23" s="13">
        <v>192184</v>
      </c>
      <c r="J23" s="13">
        <v>3078656</v>
      </c>
      <c r="K23" s="13">
        <v>0</v>
      </c>
      <c r="L23" s="13">
        <v>3270840</v>
      </c>
      <c r="M23" s="14">
        <v>418.31947819414245</v>
      </c>
      <c r="N23" s="13">
        <f t="shared" si="0"/>
        <v>137112</v>
      </c>
      <c r="O23" s="14">
        <f t="shared" si="1"/>
        <v>17.535746259112418</v>
      </c>
      <c r="P23" s="45">
        <f t="shared" si="2"/>
        <v>4.3753637839659349</v>
      </c>
      <c r="R23" s="13"/>
    </row>
    <row r="24" spans="1:18" x14ac:dyDescent="0.3">
      <c r="A24" s="2">
        <v>153012</v>
      </c>
      <c r="B24" s="2" t="s">
        <v>93</v>
      </c>
      <c r="C24" s="12">
        <v>18652</v>
      </c>
      <c r="D24" s="13">
        <v>668264</v>
      </c>
      <c r="E24" s="13">
        <v>9822808</v>
      </c>
      <c r="F24" s="13">
        <v>0</v>
      </c>
      <c r="G24" s="13">
        <v>10491072</v>
      </c>
      <c r="H24" s="14">
        <v>562.46365001072274</v>
      </c>
      <c r="I24" s="13">
        <v>668264</v>
      </c>
      <c r="J24" s="13">
        <v>10185592</v>
      </c>
      <c r="K24" s="13">
        <v>0</v>
      </c>
      <c r="L24" s="13">
        <v>10853856</v>
      </c>
      <c r="M24" s="14">
        <v>581.91378940596178</v>
      </c>
      <c r="N24" s="13">
        <f t="shared" si="0"/>
        <v>362784</v>
      </c>
      <c r="O24" s="14">
        <f t="shared" si="1"/>
        <v>19.450139395239116</v>
      </c>
      <c r="P24" s="45">
        <f t="shared" si="2"/>
        <v>3.4580260244139014</v>
      </c>
      <c r="R24" s="13"/>
    </row>
    <row r="25" spans="1:18" x14ac:dyDescent="0.3">
      <c r="A25" s="2">
        <v>153016</v>
      </c>
      <c r="B25" s="2" t="s">
        <v>94</v>
      </c>
      <c r="C25" s="12">
        <v>4803</v>
      </c>
      <c r="D25" s="13">
        <v>118048</v>
      </c>
      <c r="E25" s="13">
        <v>1710328</v>
      </c>
      <c r="F25" s="13">
        <v>0</v>
      </c>
      <c r="G25" s="13">
        <v>1828376</v>
      </c>
      <c r="H25" s="14">
        <v>380.67374557568189</v>
      </c>
      <c r="I25" s="13">
        <v>118048</v>
      </c>
      <c r="J25" s="13">
        <v>1803560</v>
      </c>
      <c r="K25" s="13">
        <v>0</v>
      </c>
      <c r="L25" s="13">
        <v>1921608</v>
      </c>
      <c r="M25" s="14">
        <v>400.08494690818236</v>
      </c>
      <c r="N25" s="13">
        <f t="shared" si="0"/>
        <v>93232</v>
      </c>
      <c r="O25" s="14">
        <f t="shared" si="1"/>
        <v>19.411201332500521</v>
      </c>
      <c r="P25" s="45">
        <f t="shared" si="2"/>
        <v>5.0991699737909491</v>
      </c>
      <c r="R25" s="13"/>
    </row>
    <row r="26" spans="1:18" x14ac:dyDescent="0.3">
      <c r="A26" s="2">
        <v>153017</v>
      </c>
      <c r="B26" s="2" t="s">
        <v>95</v>
      </c>
      <c r="C26" s="12">
        <v>47519</v>
      </c>
      <c r="D26" s="13">
        <v>2480192</v>
      </c>
      <c r="E26" s="13">
        <v>23679064</v>
      </c>
      <c r="F26" s="13">
        <v>0</v>
      </c>
      <c r="G26" s="13">
        <v>26159256</v>
      </c>
      <c r="H26" s="14">
        <v>550.50097855594606</v>
      </c>
      <c r="I26" s="13">
        <v>2480192</v>
      </c>
      <c r="J26" s="13">
        <v>24750368</v>
      </c>
      <c r="K26" s="13">
        <v>0</v>
      </c>
      <c r="L26" s="13">
        <v>27230560</v>
      </c>
      <c r="M26" s="14">
        <v>573.04572907679028</v>
      </c>
      <c r="N26" s="13">
        <f t="shared" si="0"/>
        <v>1071304</v>
      </c>
      <c r="O26" s="14">
        <f t="shared" si="1"/>
        <v>22.544750520844293</v>
      </c>
      <c r="P26" s="45">
        <f t="shared" si="2"/>
        <v>4.0953152490269602</v>
      </c>
      <c r="R26" s="13"/>
    </row>
    <row r="27" spans="1:18" x14ac:dyDescent="0.3">
      <c r="A27" s="2">
        <v>153018</v>
      </c>
      <c r="B27" s="2" t="s">
        <v>96</v>
      </c>
      <c r="C27" s="12">
        <v>13802</v>
      </c>
      <c r="D27" s="13">
        <v>339240</v>
      </c>
      <c r="E27" s="13">
        <v>9031944</v>
      </c>
      <c r="F27" s="13">
        <v>0</v>
      </c>
      <c r="G27" s="13">
        <v>9371184</v>
      </c>
      <c r="H27" s="14">
        <v>678.9729024779017</v>
      </c>
      <c r="I27" s="13">
        <v>339240</v>
      </c>
      <c r="J27" s="13">
        <v>9300232</v>
      </c>
      <c r="K27" s="13">
        <v>0</v>
      </c>
      <c r="L27" s="13">
        <v>9639472</v>
      </c>
      <c r="M27" s="14">
        <v>698.41124474713808</v>
      </c>
      <c r="N27" s="13">
        <f t="shared" si="0"/>
        <v>268288</v>
      </c>
      <c r="O27" s="14">
        <f t="shared" si="1"/>
        <v>19.438342269236344</v>
      </c>
      <c r="P27" s="45">
        <f t="shared" si="2"/>
        <v>2.8629039831039491</v>
      </c>
      <c r="R27" s="13"/>
    </row>
    <row r="28" spans="1:18" x14ac:dyDescent="0.3">
      <c r="A28" s="2">
        <v>153019</v>
      </c>
      <c r="B28" s="2" t="s">
        <v>97</v>
      </c>
      <c r="C28" s="12">
        <v>14503</v>
      </c>
      <c r="D28" s="13">
        <v>356472</v>
      </c>
      <c r="E28" s="13">
        <v>952200</v>
      </c>
      <c r="F28" s="13">
        <v>0</v>
      </c>
      <c r="G28" s="13">
        <v>1308672</v>
      </c>
      <c r="H28" s="14">
        <v>90.234572157484664</v>
      </c>
      <c r="I28" s="13">
        <v>356472</v>
      </c>
      <c r="J28" s="13">
        <v>1225864</v>
      </c>
      <c r="K28" s="13">
        <v>0</v>
      </c>
      <c r="L28" s="13">
        <v>1582336</v>
      </c>
      <c r="M28" s="14">
        <v>109.10404743846101</v>
      </c>
      <c r="N28" s="13">
        <f t="shared" si="0"/>
        <v>273664</v>
      </c>
      <c r="O28" s="14">
        <f t="shared" si="1"/>
        <v>18.869475280976349</v>
      </c>
      <c r="P28" s="45">
        <f t="shared" si="2"/>
        <v>20.911580594679187</v>
      </c>
      <c r="R28" s="13"/>
    </row>
    <row r="29" spans="1:18" x14ac:dyDescent="0.3">
      <c r="A29" s="23">
        <v>153000</v>
      </c>
      <c r="B29" s="23" t="s">
        <v>98</v>
      </c>
      <c r="C29" s="24">
        <v>126559</v>
      </c>
      <c r="D29" s="24">
        <v>4632736</v>
      </c>
      <c r="E29" s="24">
        <v>57140728</v>
      </c>
      <c r="F29" s="24">
        <v>0</v>
      </c>
      <c r="G29" s="24">
        <v>61773464</v>
      </c>
      <c r="H29" s="37">
        <v>488.10012721339456</v>
      </c>
      <c r="I29" s="24">
        <v>4632736</v>
      </c>
      <c r="J29" s="24">
        <v>59750448</v>
      </c>
      <c r="K29" s="24">
        <v>0</v>
      </c>
      <c r="L29" s="24">
        <v>64383184</v>
      </c>
      <c r="M29" s="37">
        <v>508.72070733807948</v>
      </c>
      <c r="N29" s="24">
        <f t="shared" si="0"/>
        <v>2609720</v>
      </c>
      <c r="O29" s="37">
        <f>N29/C29</f>
        <v>20.620580124684931</v>
      </c>
      <c r="P29" s="46">
        <f>IF(OR(G29&lt;0,L29&lt;0),"x",(L29-G29)/G29*100)</f>
        <v>4.2246619033700297</v>
      </c>
      <c r="R29" s="13"/>
    </row>
    <row r="30" spans="1:18" x14ac:dyDescent="0.3">
      <c r="A30" s="2">
        <v>154028</v>
      </c>
      <c r="B30" s="2" t="s">
        <v>99</v>
      </c>
      <c r="C30" s="12">
        <v>25047</v>
      </c>
      <c r="D30" s="13">
        <v>897392</v>
      </c>
      <c r="E30" s="13">
        <v>11504720</v>
      </c>
      <c r="F30" s="13">
        <v>0</v>
      </c>
      <c r="G30" s="13">
        <v>12402112</v>
      </c>
      <c r="H30" s="14">
        <v>495.15359124845293</v>
      </c>
      <c r="I30" s="13">
        <v>897392</v>
      </c>
      <c r="J30" s="13">
        <v>12006152</v>
      </c>
      <c r="K30" s="13">
        <v>0</v>
      </c>
      <c r="L30" s="13">
        <v>12903544</v>
      </c>
      <c r="M30" s="14">
        <v>515.17323431947943</v>
      </c>
      <c r="N30" s="13">
        <f t="shared" si="0"/>
        <v>501432</v>
      </c>
      <c r="O30" s="14">
        <f t="shared" ref="O30:O37" si="3">N30/C30</f>
        <v>20.019643071026469</v>
      </c>
      <c r="P30" s="45">
        <f t="shared" ref="P30:P37" si="4">IF(OR(G30&lt;0,L30&lt;0),"x",(L30-G30)/G30*100)</f>
        <v>4.0431178173523996</v>
      </c>
      <c r="R30" s="13"/>
    </row>
    <row r="31" spans="1:18" x14ac:dyDescent="0.3">
      <c r="A31" s="2">
        <v>154013</v>
      </c>
      <c r="B31" s="2" t="s">
        <v>100</v>
      </c>
      <c r="C31" s="12">
        <v>15350</v>
      </c>
      <c r="D31" s="13">
        <v>377288</v>
      </c>
      <c r="E31" s="13">
        <v>7755216</v>
      </c>
      <c r="F31" s="13">
        <v>0</v>
      </c>
      <c r="G31" s="13">
        <v>8132504</v>
      </c>
      <c r="H31" s="14">
        <v>529.8048208469055</v>
      </c>
      <c r="I31" s="13">
        <v>377288</v>
      </c>
      <c r="J31" s="13">
        <v>8045576</v>
      </c>
      <c r="K31" s="13">
        <v>0</v>
      </c>
      <c r="L31" s="13">
        <v>8422864</v>
      </c>
      <c r="M31" s="14">
        <v>548.72078175895763</v>
      </c>
      <c r="N31" s="13">
        <f t="shared" si="0"/>
        <v>290360</v>
      </c>
      <c r="O31" s="14">
        <f t="shared" si="3"/>
        <v>18.915960912052117</v>
      </c>
      <c r="P31" s="45">
        <f t="shared" si="4"/>
        <v>3.5703640600730107</v>
      </c>
      <c r="R31" s="13"/>
    </row>
    <row r="32" spans="1:18" x14ac:dyDescent="0.3">
      <c r="A32" s="2">
        <v>154014</v>
      </c>
      <c r="B32" s="2" t="s">
        <v>101</v>
      </c>
      <c r="C32" s="12">
        <v>11813</v>
      </c>
      <c r="D32" s="13">
        <v>290352</v>
      </c>
      <c r="E32" s="13">
        <v>3691456</v>
      </c>
      <c r="F32" s="13">
        <v>0</v>
      </c>
      <c r="G32" s="13">
        <v>3981808</v>
      </c>
      <c r="H32" s="14">
        <v>337.07000761872513</v>
      </c>
      <c r="I32" s="13">
        <v>290352</v>
      </c>
      <c r="J32" s="13">
        <v>3906328</v>
      </c>
      <c r="K32" s="13">
        <v>0</v>
      </c>
      <c r="L32" s="13">
        <v>4196680</v>
      </c>
      <c r="M32" s="14">
        <v>355.25945991704054</v>
      </c>
      <c r="N32" s="13">
        <f t="shared" si="0"/>
        <v>214872</v>
      </c>
      <c r="O32" s="14">
        <f t="shared" si="3"/>
        <v>18.189452298315416</v>
      </c>
      <c r="P32" s="45">
        <f t="shared" si="4"/>
        <v>5.396342565990123</v>
      </c>
      <c r="R32" s="13"/>
    </row>
    <row r="33" spans="1:18" x14ac:dyDescent="0.3">
      <c r="A33" s="2">
        <v>154019</v>
      </c>
      <c r="B33" s="2" t="s">
        <v>102</v>
      </c>
      <c r="C33" s="12">
        <v>10975</v>
      </c>
      <c r="D33" s="13">
        <v>269752</v>
      </c>
      <c r="E33" s="13">
        <v>7051808</v>
      </c>
      <c r="F33" s="13">
        <v>0</v>
      </c>
      <c r="G33" s="13">
        <v>7321560</v>
      </c>
      <c r="H33" s="14">
        <v>667.1125284738041</v>
      </c>
      <c r="I33" s="13">
        <v>269752</v>
      </c>
      <c r="J33" s="13">
        <v>7248776</v>
      </c>
      <c r="K33" s="13">
        <v>0</v>
      </c>
      <c r="L33" s="13">
        <v>7518528</v>
      </c>
      <c r="M33" s="14">
        <v>685.05949886104781</v>
      </c>
      <c r="N33" s="13">
        <f t="shared" si="0"/>
        <v>196968</v>
      </c>
      <c r="O33" s="14">
        <f t="shared" si="3"/>
        <v>17.946970387243734</v>
      </c>
      <c r="P33" s="45">
        <f t="shared" si="4"/>
        <v>2.6902463409437334</v>
      </c>
      <c r="R33" s="13"/>
    </row>
    <row r="34" spans="1:18" x14ac:dyDescent="0.3">
      <c r="A34" s="2">
        <v>154401</v>
      </c>
      <c r="B34" s="2" t="s">
        <v>103</v>
      </c>
      <c r="C34" s="12">
        <v>4471</v>
      </c>
      <c r="D34" s="13">
        <v>109888</v>
      </c>
      <c r="E34" s="13">
        <v>1629456</v>
      </c>
      <c r="F34" s="13">
        <v>0</v>
      </c>
      <c r="G34" s="13">
        <v>1739344</v>
      </c>
      <c r="H34" s="14">
        <v>389.02795795124132</v>
      </c>
      <c r="I34" s="13">
        <v>109888</v>
      </c>
      <c r="J34" s="13">
        <v>1709872</v>
      </c>
      <c r="K34" s="13">
        <v>0</v>
      </c>
      <c r="L34" s="13">
        <v>1819760</v>
      </c>
      <c r="M34" s="14">
        <v>407.01409080742565</v>
      </c>
      <c r="N34" s="13">
        <f t="shared" si="0"/>
        <v>80416</v>
      </c>
      <c r="O34" s="14">
        <f t="shared" si="3"/>
        <v>17.986132856184298</v>
      </c>
      <c r="P34" s="45">
        <f t="shared" si="4"/>
        <v>4.6233522523434125</v>
      </c>
      <c r="R34" s="13"/>
    </row>
    <row r="35" spans="1:18" x14ac:dyDescent="0.3">
      <c r="A35" s="2">
        <v>154402</v>
      </c>
      <c r="B35" s="2" t="s">
        <v>104</v>
      </c>
      <c r="C35" s="12">
        <v>3458</v>
      </c>
      <c r="D35" s="13">
        <v>84992</v>
      </c>
      <c r="E35" s="13">
        <v>0</v>
      </c>
      <c r="F35" s="13">
        <v>10216</v>
      </c>
      <c r="G35" s="13">
        <v>74776</v>
      </c>
      <c r="H35" s="14">
        <v>21.624060150375939</v>
      </c>
      <c r="I35" s="13">
        <v>84992</v>
      </c>
      <c r="J35" s="13">
        <v>24856</v>
      </c>
      <c r="K35" s="13">
        <v>0</v>
      </c>
      <c r="L35" s="13">
        <v>109848</v>
      </c>
      <c r="M35" s="14">
        <v>31.766338924233661</v>
      </c>
      <c r="N35" s="13">
        <f t="shared" si="0"/>
        <v>35072</v>
      </c>
      <c r="O35" s="14">
        <f t="shared" si="3"/>
        <v>10.142278773857722</v>
      </c>
      <c r="P35" s="45">
        <f t="shared" si="4"/>
        <v>46.902749545308652</v>
      </c>
      <c r="R35" s="13"/>
    </row>
    <row r="36" spans="1:18" x14ac:dyDescent="0.3">
      <c r="A36" s="2">
        <v>154403</v>
      </c>
      <c r="B36" s="2" t="s">
        <v>105</v>
      </c>
      <c r="C36" s="12">
        <v>5652</v>
      </c>
      <c r="D36" s="13">
        <v>138920</v>
      </c>
      <c r="E36" s="13">
        <v>2996688</v>
      </c>
      <c r="F36" s="13">
        <v>0</v>
      </c>
      <c r="G36" s="13">
        <v>3135608</v>
      </c>
      <c r="H36" s="14">
        <v>554.77848549186126</v>
      </c>
      <c r="I36" s="13">
        <v>138920</v>
      </c>
      <c r="J36" s="13">
        <v>3097408</v>
      </c>
      <c r="K36" s="13">
        <v>0</v>
      </c>
      <c r="L36" s="13">
        <v>3236328</v>
      </c>
      <c r="M36" s="14">
        <v>572.59872611464971</v>
      </c>
      <c r="N36" s="13">
        <f t="shared" si="0"/>
        <v>100720</v>
      </c>
      <c r="O36" s="14">
        <f t="shared" si="3"/>
        <v>17.820240622788393</v>
      </c>
      <c r="P36" s="45">
        <f t="shared" si="4"/>
        <v>3.212136210903914</v>
      </c>
      <c r="R36" s="13"/>
    </row>
    <row r="37" spans="1:18" x14ac:dyDescent="0.3">
      <c r="A37" s="2">
        <v>154404</v>
      </c>
      <c r="B37" s="2" t="s">
        <v>106</v>
      </c>
      <c r="C37" s="12">
        <v>13161</v>
      </c>
      <c r="D37" s="13">
        <v>323488</v>
      </c>
      <c r="E37" s="13">
        <v>6649928</v>
      </c>
      <c r="F37" s="13">
        <v>0</v>
      </c>
      <c r="G37" s="13">
        <v>6973416</v>
      </c>
      <c r="H37" s="14">
        <v>529.85457032140414</v>
      </c>
      <c r="I37" s="13">
        <v>323488</v>
      </c>
      <c r="J37" s="13">
        <v>6889688</v>
      </c>
      <c r="K37" s="13">
        <v>0</v>
      </c>
      <c r="L37" s="13">
        <v>7213176</v>
      </c>
      <c r="M37" s="14">
        <v>548.07203100068386</v>
      </c>
      <c r="N37" s="13">
        <f t="shared" si="0"/>
        <v>239760</v>
      </c>
      <c r="O37" s="14">
        <f t="shared" si="3"/>
        <v>18.217460679279689</v>
      </c>
      <c r="P37" s="45">
        <f t="shared" si="4"/>
        <v>3.4382001590038511</v>
      </c>
      <c r="R37" s="13"/>
    </row>
    <row r="38" spans="1:18" x14ac:dyDescent="0.3">
      <c r="A38" s="23">
        <v>154000</v>
      </c>
      <c r="B38" s="23" t="s">
        <v>107</v>
      </c>
      <c r="C38" s="24">
        <v>89927</v>
      </c>
      <c r="D38" s="24">
        <v>2492072</v>
      </c>
      <c r="E38" s="24">
        <v>41279272</v>
      </c>
      <c r="F38" s="24">
        <v>10216</v>
      </c>
      <c r="G38" s="24">
        <v>43761128</v>
      </c>
      <c r="H38" s="37">
        <v>486.62946612252159</v>
      </c>
      <c r="I38" s="24">
        <v>2492072</v>
      </c>
      <c r="J38" s="24">
        <v>42928656</v>
      </c>
      <c r="K38" s="24">
        <v>0</v>
      </c>
      <c r="L38" s="24">
        <v>45420728</v>
      </c>
      <c r="M38" s="37">
        <v>505.08443515295738</v>
      </c>
      <c r="N38" s="24">
        <f t="shared" si="0"/>
        <v>1659600</v>
      </c>
      <c r="O38" s="37">
        <f>N38/C38</f>
        <v>18.454969030435798</v>
      </c>
      <c r="P38" s="46">
        <f>IF(OR(G38&lt;0,L38&lt;0),"x",(L38-G38)/G38*100)</f>
        <v>3.7924068136452056</v>
      </c>
      <c r="R38" s="13"/>
    </row>
    <row r="39" spans="1:18" x14ac:dyDescent="0.3">
      <c r="A39" s="2">
        <v>155001</v>
      </c>
      <c r="B39" s="2" t="s">
        <v>108</v>
      </c>
      <c r="C39" s="12">
        <v>8924</v>
      </c>
      <c r="D39" s="13">
        <v>219344</v>
      </c>
      <c r="E39" s="13">
        <v>3677560</v>
      </c>
      <c r="F39" s="13">
        <v>0</v>
      </c>
      <c r="G39" s="13">
        <v>3896904</v>
      </c>
      <c r="H39" s="14">
        <v>436.67682653518602</v>
      </c>
      <c r="I39" s="13">
        <v>219344</v>
      </c>
      <c r="J39" s="13">
        <v>3840376</v>
      </c>
      <c r="K39" s="13">
        <v>0</v>
      </c>
      <c r="L39" s="13">
        <v>4059720</v>
      </c>
      <c r="M39" s="14">
        <v>454.92155983863739</v>
      </c>
      <c r="N39" s="13">
        <f t="shared" si="0"/>
        <v>162816</v>
      </c>
      <c r="O39" s="14">
        <f t="shared" ref="O39:O49" si="5">N39/C39</f>
        <v>18.244733303451365</v>
      </c>
      <c r="P39" s="45">
        <f t="shared" ref="P39:P49" si="6">IF(OR(G39&lt;0,L39&lt;0),"x",(L39-G39)/G39*100)</f>
        <v>4.1780859882614507</v>
      </c>
      <c r="R39" s="13"/>
    </row>
    <row r="40" spans="1:18" x14ac:dyDescent="0.3">
      <c r="A40" s="2">
        <v>155002</v>
      </c>
      <c r="B40" s="2" t="s">
        <v>109</v>
      </c>
      <c r="C40" s="12">
        <v>2901</v>
      </c>
      <c r="D40" s="13">
        <v>71304</v>
      </c>
      <c r="E40" s="13">
        <v>1364744</v>
      </c>
      <c r="F40" s="13">
        <v>0</v>
      </c>
      <c r="G40" s="13">
        <v>1436048</v>
      </c>
      <c r="H40" s="14">
        <v>495.01826956221993</v>
      </c>
      <c r="I40" s="13">
        <v>71304</v>
      </c>
      <c r="J40" s="13">
        <v>1416960</v>
      </c>
      <c r="K40" s="13">
        <v>0</v>
      </c>
      <c r="L40" s="13">
        <v>1488264</v>
      </c>
      <c r="M40" s="14">
        <v>513.01758014477764</v>
      </c>
      <c r="N40" s="13">
        <f t="shared" si="0"/>
        <v>52216</v>
      </c>
      <c r="O40" s="14">
        <f t="shared" si="5"/>
        <v>17.99931058255774</v>
      </c>
      <c r="P40" s="45">
        <f t="shared" si="6"/>
        <v>3.6360901585462324</v>
      </c>
      <c r="R40" s="13"/>
    </row>
    <row r="41" spans="1:18" x14ac:dyDescent="0.3">
      <c r="A41" s="2">
        <v>155003</v>
      </c>
      <c r="B41" s="2" t="s">
        <v>110</v>
      </c>
      <c r="C41" s="12">
        <v>9042</v>
      </c>
      <c r="D41" s="13">
        <v>222240</v>
      </c>
      <c r="E41" s="13">
        <v>3336912</v>
      </c>
      <c r="F41" s="13">
        <v>0</v>
      </c>
      <c r="G41" s="13">
        <v>3559152</v>
      </c>
      <c r="H41" s="14">
        <v>393.62441937624419</v>
      </c>
      <c r="I41" s="13">
        <v>222240</v>
      </c>
      <c r="J41" s="13">
        <v>3502216</v>
      </c>
      <c r="K41" s="13">
        <v>0</v>
      </c>
      <c r="L41" s="13">
        <v>3724456</v>
      </c>
      <c r="M41" s="14">
        <v>411.90621543906218</v>
      </c>
      <c r="N41" s="13">
        <f t="shared" si="0"/>
        <v>165304</v>
      </c>
      <c r="O41" s="14">
        <f t="shared" si="5"/>
        <v>18.281796062817961</v>
      </c>
      <c r="P41" s="45">
        <f t="shared" si="6"/>
        <v>4.6444771114018168</v>
      </c>
      <c r="R41" s="13"/>
    </row>
    <row r="42" spans="1:18" x14ac:dyDescent="0.3">
      <c r="A42" s="2">
        <v>155005</v>
      </c>
      <c r="B42" s="2" t="s">
        <v>111</v>
      </c>
      <c r="C42" s="12">
        <v>7226</v>
      </c>
      <c r="D42" s="13">
        <v>177608</v>
      </c>
      <c r="E42" s="13">
        <v>1162496</v>
      </c>
      <c r="F42" s="13">
        <v>0</v>
      </c>
      <c r="G42" s="13">
        <v>1340104</v>
      </c>
      <c r="H42" s="14">
        <v>185.45585386105731</v>
      </c>
      <c r="I42" s="13">
        <v>177608</v>
      </c>
      <c r="J42" s="13">
        <v>1294288</v>
      </c>
      <c r="K42" s="13">
        <v>0</v>
      </c>
      <c r="L42" s="13">
        <v>1471896</v>
      </c>
      <c r="M42" s="14">
        <v>203.69443675615832</v>
      </c>
      <c r="N42" s="13">
        <f t="shared" si="0"/>
        <v>131792</v>
      </c>
      <c r="O42" s="14">
        <f t="shared" si="5"/>
        <v>18.238582895101025</v>
      </c>
      <c r="P42" s="45">
        <f t="shared" si="6"/>
        <v>9.8344606090273601</v>
      </c>
      <c r="R42" s="13"/>
    </row>
    <row r="43" spans="1:18" x14ac:dyDescent="0.3">
      <c r="A43" s="2">
        <v>155006</v>
      </c>
      <c r="B43" s="2" t="s">
        <v>112</v>
      </c>
      <c r="C43" s="12">
        <v>5691</v>
      </c>
      <c r="D43" s="13">
        <v>139880</v>
      </c>
      <c r="E43" s="13">
        <v>2666104</v>
      </c>
      <c r="F43" s="13">
        <v>0</v>
      </c>
      <c r="G43" s="13">
        <v>2805984</v>
      </c>
      <c r="H43" s="14">
        <v>493.05640484976277</v>
      </c>
      <c r="I43" s="13">
        <v>139880</v>
      </c>
      <c r="J43" s="13">
        <v>2770336</v>
      </c>
      <c r="K43" s="13">
        <v>0</v>
      </c>
      <c r="L43" s="13">
        <v>2910216</v>
      </c>
      <c r="M43" s="14">
        <v>511.37163943068003</v>
      </c>
      <c r="N43" s="13">
        <f t="shared" si="0"/>
        <v>104232</v>
      </c>
      <c r="O43" s="14">
        <f t="shared" si="5"/>
        <v>18.315234580917238</v>
      </c>
      <c r="P43" s="45">
        <f t="shared" si="6"/>
        <v>3.7146327277703652</v>
      </c>
      <c r="R43" s="13"/>
    </row>
    <row r="44" spans="1:18" x14ac:dyDescent="0.3">
      <c r="A44" s="2">
        <v>155007</v>
      </c>
      <c r="B44" s="2" t="s">
        <v>113</v>
      </c>
      <c r="C44" s="12">
        <v>6768</v>
      </c>
      <c r="D44" s="13">
        <v>166352</v>
      </c>
      <c r="E44" s="13">
        <v>2662208</v>
      </c>
      <c r="F44" s="13">
        <v>0</v>
      </c>
      <c r="G44" s="13">
        <v>2828560</v>
      </c>
      <c r="H44" s="14">
        <v>417.93144208037825</v>
      </c>
      <c r="I44" s="13">
        <v>166352</v>
      </c>
      <c r="J44" s="13">
        <v>2784528</v>
      </c>
      <c r="K44" s="13">
        <v>0</v>
      </c>
      <c r="L44" s="13">
        <v>2950880</v>
      </c>
      <c r="M44" s="14">
        <v>436.0047281323877</v>
      </c>
      <c r="N44" s="13">
        <f t="shared" si="0"/>
        <v>122320</v>
      </c>
      <c r="O44" s="14">
        <f t="shared" si="5"/>
        <v>18.073286052009458</v>
      </c>
      <c r="P44" s="45">
        <f t="shared" si="6"/>
        <v>4.3244619170178469</v>
      </c>
      <c r="R44" s="13"/>
    </row>
    <row r="45" spans="1:18" x14ac:dyDescent="0.3">
      <c r="A45" s="2">
        <v>155009</v>
      </c>
      <c r="B45" s="2" t="s">
        <v>114</v>
      </c>
      <c r="C45" s="12">
        <v>6518</v>
      </c>
      <c r="D45" s="13">
        <v>160208</v>
      </c>
      <c r="E45" s="13">
        <v>2505664</v>
      </c>
      <c r="F45" s="13">
        <v>0</v>
      </c>
      <c r="G45" s="13">
        <v>2665872</v>
      </c>
      <c r="H45" s="14">
        <v>409.00153421294874</v>
      </c>
      <c r="I45" s="13">
        <v>160208</v>
      </c>
      <c r="J45" s="13">
        <v>2625040</v>
      </c>
      <c r="K45" s="13">
        <v>0</v>
      </c>
      <c r="L45" s="13">
        <v>2785248</v>
      </c>
      <c r="M45" s="14">
        <v>427.31635471003375</v>
      </c>
      <c r="N45" s="13">
        <f t="shared" si="0"/>
        <v>119376</v>
      </c>
      <c r="O45" s="14">
        <f t="shared" si="5"/>
        <v>18.314820497084995</v>
      </c>
      <c r="P45" s="45">
        <f t="shared" si="6"/>
        <v>4.4779344244584882</v>
      </c>
      <c r="R45" s="13"/>
    </row>
    <row r="46" spans="1:18" x14ac:dyDescent="0.3">
      <c r="A46" s="2">
        <v>155010</v>
      </c>
      <c r="B46" s="2" t="s">
        <v>115</v>
      </c>
      <c r="C46" s="12">
        <v>7687</v>
      </c>
      <c r="D46" s="13">
        <v>188936</v>
      </c>
      <c r="E46" s="13">
        <v>0</v>
      </c>
      <c r="F46" s="13">
        <v>1100472</v>
      </c>
      <c r="G46" s="13">
        <v>-911536</v>
      </c>
      <c r="H46" s="14">
        <v>-118.58150123585274</v>
      </c>
      <c r="I46" s="13">
        <v>188936</v>
      </c>
      <c r="J46" s="13">
        <v>0</v>
      </c>
      <c r="K46" s="13">
        <v>1061960</v>
      </c>
      <c r="L46" s="13">
        <v>-873024</v>
      </c>
      <c r="M46" s="14">
        <v>-113.57148432418369</v>
      </c>
      <c r="N46" s="13">
        <f t="shared" si="0"/>
        <v>38512</v>
      </c>
      <c r="O46" s="14">
        <f t="shared" si="5"/>
        <v>5.0100169116690516</v>
      </c>
      <c r="P46" s="45" t="str">
        <f t="shared" si="6"/>
        <v>x</v>
      </c>
      <c r="R46" s="13"/>
    </row>
    <row r="47" spans="1:18" x14ac:dyDescent="0.3">
      <c r="A47" s="2">
        <v>155011</v>
      </c>
      <c r="B47" s="2" t="s">
        <v>116</v>
      </c>
      <c r="C47" s="12">
        <v>27262</v>
      </c>
      <c r="D47" s="13">
        <v>976752</v>
      </c>
      <c r="E47" s="13">
        <v>13777728</v>
      </c>
      <c r="F47" s="13">
        <v>0</v>
      </c>
      <c r="G47" s="13">
        <v>14754480</v>
      </c>
      <c r="H47" s="14">
        <v>541.2104761206075</v>
      </c>
      <c r="I47" s="13">
        <v>976752</v>
      </c>
      <c r="J47" s="13">
        <v>14346632</v>
      </c>
      <c r="K47" s="13">
        <v>0</v>
      </c>
      <c r="L47" s="13">
        <v>15323384</v>
      </c>
      <c r="M47" s="14">
        <v>562.07849754236668</v>
      </c>
      <c r="N47" s="13">
        <f t="shared" si="0"/>
        <v>568904</v>
      </c>
      <c r="O47" s="14">
        <f t="shared" si="5"/>
        <v>20.868021421759224</v>
      </c>
      <c r="P47" s="45">
        <f t="shared" si="6"/>
        <v>3.8558051520622887</v>
      </c>
      <c r="R47" s="13"/>
    </row>
    <row r="48" spans="1:18" x14ac:dyDescent="0.3">
      <c r="A48" s="2">
        <v>155012</v>
      </c>
      <c r="B48" s="2" t="s">
        <v>117</v>
      </c>
      <c r="C48" s="12">
        <v>13497</v>
      </c>
      <c r="D48" s="13">
        <v>331744</v>
      </c>
      <c r="E48" s="13">
        <v>5462856</v>
      </c>
      <c r="F48" s="13">
        <v>0</v>
      </c>
      <c r="G48" s="13">
        <v>5794600</v>
      </c>
      <c r="H48" s="14">
        <v>429.32503519300587</v>
      </c>
      <c r="I48" s="13">
        <v>331744</v>
      </c>
      <c r="J48" s="13">
        <v>5716112</v>
      </c>
      <c r="K48" s="13">
        <v>0</v>
      </c>
      <c r="L48" s="13">
        <v>6047856</v>
      </c>
      <c r="M48" s="14">
        <v>448.08890864636584</v>
      </c>
      <c r="N48" s="13">
        <f t="shared" si="0"/>
        <v>253256</v>
      </c>
      <c r="O48" s="14">
        <f t="shared" si="5"/>
        <v>18.763873453360006</v>
      </c>
      <c r="P48" s="45">
        <f t="shared" si="6"/>
        <v>4.370551893141891</v>
      </c>
      <c r="R48" s="13"/>
    </row>
    <row r="49" spans="1:18" x14ac:dyDescent="0.3">
      <c r="A49" s="2">
        <v>155013</v>
      </c>
      <c r="B49" s="2" t="s">
        <v>118</v>
      </c>
      <c r="C49" s="12">
        <v>29620</v>
      </c>
      <c r="D49" s="13">
        <v>1061232</v>
      </c>
      <c r="E49" s="13">
        <v>13058632</v>
      </c>
      <c r="F49" s="13">
        <v>0</v>
      </c>
      <c r="G49" s="13">
        <v>14119864</v>
      </c>
      <c r="H49" s="14">
        <v>476.70033760972314</v>
      </c>
      <c r="I49" s="13">
        <v>1061232</v>
      </c>
      <c r="J49" s="13">
        <v>13669760</v>
      </c>
      <c r="K49" s="13">
        <v>0</v>
      </c>
      <c r="L49" s="13">
        <v>14730992</v>
      </c>
      <c r="M49" s="14">
        <v>497.33261309925723</v>
      </c>
      <c r="N49" s="13">
        <f t="shared" si="0"/>
        <v>611128</v>
      </c>
      <c r="O49" s="14">
        <f t="shared" si="5"/>
        <v>20.632275489534099</v>
      </c>
      <c r="P49" s="45">
        <f t="shared" si="6"/>
        <v>4.3281436705056082</v>
      </c>
      <c r="R49" s="13"/>
    </row>
    <row r="50" spans="1:18" x14ac:dyDescent="0.3">
      <c r="A50" s="23">
        <v>155000</v>
      </c>
      <c r="B50" s="23" t="s">
        <v>119</v>
      </c>
      <c r="C50" s="24">
        <v>125136</v>
      </c>
      <c r="D50" s="24">
        <v>3715600</v>
      </c>
      <c r="E50" s="24">
        <v>49674904</v>
      </c>
      <c r="F50" s="24">
        <v>1100472</v>
      </c>
      <c r="G50" s="24">
        <v>52290032</v>
      </c>
      <c r="H50" s="37">
        <v>417.86561820739036</v>
      </c>
      <c r="I50" s="24">
        <v>3715600</v>
      </c>
      <c r="J50" s="24">
        <v>51966248</v>
      </c>
      <c r="K50" s="24">
        <v>1061960</v>
      </c>
      <c r="L50" s="24">
        <v>54619888</v>
      </c>
      <c r="M50" s="37">
        <v>436.48420918041171</v>
      </c>
      <c r="N50" s="24">
        <f t="shared" si="0"/>
        <v>2329856</v>
      </c>
      <c r="O50" s="37">
        <f>N50/C50</f>
        <v>18.618590973021352</v>
      </c>
      <c r="P50" s="46">
        <f>IF(OR(G50&lt;0,L50&lt;0),"x",(L50-G50)/G50*100)</f>
        <v>4.4556407997608423</v>
      </c>
      <c r="R50" s="13"/>
    </row>
    <row r="51" spans="1:18" x14ac:dyDescent="0.3">
      <c r="A51" s="2">
        <v>157001</v>
      </c>
      <c r="B51" s="2" t="s">
        <v>120</v>
      </c>
      <c r="C51" s="12">
        <v>12271</v>
      </c>
      <c r="D51" s="13">
        <v>301608</v>
      </c>
      <c r="E51" s="13">
        <v>4428400</v>
      </c>
      <c r="F51" s="13">
        <v>0</v>
      </c>
      <c r="G51" s="13">
        <v>4730008</v>
      </c>
      <c r="H51" s="14">
        <v>385.46230951022739</v>
      </c>
      <c r="I51" s="13">
        <v>301608</v>
      </c>
      <c r="J51" s="13">
        <v>4651616</v>
      </c>
      <c r="K51" s="13">
        <v>0</v>
      </c>
      <c r="L51" s="13">
        <v>4953224</v>
      </c>
      <c r="M51" s="14">
        <v>403.65284002933748</v>
      </c>
      <c r="N51" s="13">
        <f t="shared" si="0"/>
        <v>223216</v>
      </c>
      <c r="O51" s="14">
        <f t="shared" ref="O51:O57" si="7">N51/C51</f>
        <v>18.190530519110098</v>
      </c>
      <c r="P51" s="45">
        <f t="shared" ref="P51:P57" si="8">IF(OR(G51&lt;0,L51&lt;0),"x",(L51-G51)/G51*100)</f>
        <v>4.7191463523951764</v>
      </c>
      <c r="R51" s="13"/>
    </row>
    <row r="52" spans="1:18" x14ac:dyDescent="0.3">
      <c r="A52" s="2">
        <v>157002</v>
      </c>
      <c r="B52" s="2" t="s">
        <v>121</v>
      </c>
      <c r="C52" s="12">
        <v>9400</v>
      </c>
      <c r="D52" s="13">
        <v>231040</v>
      </c>
      <c r="E52" s="13">
        <v>0</v>
      </c>
      <c r="F52" s="13">
        <v>2483888</v>
      </c>
      <c r="G52" s="13">
        <v>-2252848</v>
      </c>
      <c r="H52" s="14">
        <v>-239.66468085106382</v>
      </c>
      <c r="I52" s="13">
        <v>231040</v>
      </c>
      <c r="J52" s="13">
        <v>0</v>
      </c>
      <c r="K52" s="13">
        <v>2439808</v>
      </c>
      <c r="L52" s="13">
        <v>-2208768</v>
      </c>
      <c r="M52" s="14">
        <v>-234.97531914893617</v>
      </c>
      <c r="N52" s="13">
        <f t="shared" si="0"/>
        <v>44080</v>
      </c>
      <c r="O52" s="14">
        <f t="shared" si="7"/>
        <v>4.6893617021276599</v>
      </c>
      <c r="P52" s="45" t="str">
        <f t="shared" si="8"/>
        <v>x</v>
      </c>
      <c r="R52" s="13"/>
    </row>
    <row r="53" spans="1:18" x14ac:dyDescent="0.3">
      <c r="A53" s="2">
        <v>157005</v>
      </c>
      <c r="B53" s="2" t="s">
        <v>122</v>
      </c>
      <c r="C53" s="12">
        <v>14590</v>
      </c>
      <c r="D53" s="13">
        <v>358608</v>
      </c>
      <c r="E53" s="13">
        <v>6859656</v>
      </c>
      <c r="F53" s="13">
        <v>0</v>
      </c>
      <c r="G53" s="13">
        <v>7218264</v>
      </c>
      <c r="H53" s="14">
        <v>494.7405071967101</v>
      </c>
      <c r="I53" s="13">
        <v>358608</v>
      </c>
      <c r="J53" s="13">
        <v>7127256</v>
      </c>
      <c r="K53" s="13">
        <v>0</v>
      </c>
      <c r="L53" s="13">
        <v>7485864</v>
      </c>
      <c r="M53" s="14">
        <v>513.08183687457165</v>
      </c>
      <c r="N53" s="13">
        <f t="shared" si="0"/>
        <v>267600</v>
      </c>
      <c r="O53" s="14">
        <f t="shared" si="7"/>
        <v>18.341329677861548</v>
      </c>
      <c r="P53" s="45">
        <f t="shared" si="8"/>
        <v>3.7072625772623442</v>
      </c>
      <c r="R53" s="13"/>
    </row>
    <row r="54" spans="1:18" x14ac:dyDescent="0.3">
      <c r="A54" s="2">
        <v>157006</v>
      </c>
      <c r="B54" s="2" t="s">
        <v>123</v>
      </c>
      <c r="C54" s="12">
        <v>50916</v>
      </c>
      <c r="D54" s="13">
        <v>1824232</v>
      </c>
      <c r="E54" s="13">
        <v>31591608</v>
      </c>
      <c r="F54" s="13">
        <v>0</v>
      </c>
      <c r="G54" s="13">
        <v>33415840</v>
      </c>
      <c r="H54" s="14">
        <v>656.29350302458954</v>
      </c>
      <c r="I54" s="13">
        <v>1824232</v>
      </c>
      <c r="J54" s="13">
        <v>32711744</v>
      </c>
      <c r="K54" s="13">
        <v>0</v>
      </c>
      <c r="L54" s="13">
        <v>34535976</v>
      </c>
      <c r="M54" s="14">
        <v>678.29318878152253</v>
      </c>
      <c r="N54" s="13">
        <f t="shared" si="0"/>
        <v>1120136</v>
      </c>
      <c r="O54" s="14">
        <f t="shared" si="7"/>
        <v>21.999685756932987</v>
      </c>
      <c r="P54" s="45">
        <f t="shared" si="8"/>
        <v>3.3521108552111816</v>
      </c>
      <c r="R54" s="13"/>
    </row>
    <row r="55" spans="1:18" x14ac:dyDescent="0.3">
      <c r="A55" s="2">
        <v>157007</v>
      </c>
      <c r="B55" s="2" t="s">
        <v>124</v>
      </c>
      <c r="C55" s="12">
        <v>18125</v>
      </c>
      <c r="D55" s="13">
        <v>445496</v>
      </c>
      <c r="E55" s="13">
        <v>7053032</v>
      </c>
      <c r="F55" s="13">
        <v>0</v>
      </c>
      <c r="G55" s="13">
        <v>7498528</v>
      </c>
      <c r="H55" s="14">
        <v>413.7118896551724</v>
      </c>
      <c r="I55" s="13">
        <v>445496</v>
      </c>
      <c r="J55" s="13">
        <v>7399208</v>
      </c>
      <c r="K55" s="13">
        <v>0</v>
      </c>
      <c r="L55" s="13">
        <v>7844704</v>
      </c>
      <c r="M55" s="14">
        <v>432.81125517241378</v>
      </c>
      <c r="N55" s="13">
        <f t="shared" si="0"/>
        <v>346176</v>
      </c>
      <c r="O55" s="14">
        <f t="shared" si="7"/>
        <v>19.099365517241381</v>
      </c>
      <c r="P55" s="45">
        <f t="shared" si="8"/>
        <v>4.6165860819616862</v>
      </c>
      <c r="R55" s="13"/>
    </row>
    <row r="56" spans="1:18" x14ac:dyDescent="0.3">
      <c r="A56" s="2">
        <v>157008</v>
      </c>
      <c r="B56" s="2" t="s">
        <v>125</v>
      </c>
      <c r="C56" s="12">
        <v>10199</v>
      </c>
      <c r="D56" s="13">
        <v>250680</v>
      </c>
      <c r="E56" s="13">
        <v>2675424</v>
      </c>
      <c r="F56" s="13">
        <v>0</v>
      </c>
      <c r="G56" s="13">
        <v>2926104</v>
      </c>
      <c r="H56" s="14">
        <v>286.90106873222862</v>
      </c>
      <c r="I56" s="13">
        <v>250680</v>
      </c>
      <c r="J56" s="13">
        <v>2858576</v>
      </c>
      <c r="K56" s="13">
        <v>0</v>
      </c>
      <c r="L56" s="13">
        <v>3109256</v>
      </c>
      <c r="M56" s="14">
        <v>304.85890773605257</v>
      </c>
      <c r="N56" s="13">
        <f t="shared" si="0"/>
        <v>183152</v>
      </c>
      <c r="O56" s="14">
        <f t="shared" si="7"/>
        <v>17.957839003823903</v>
      </c>
      <c r="P56" s="45">
        <f t="shared" si="8"/>
        <v>6.2592443740892332</v>
      </c>
      <c r="R56" s="13"/>
    </row>
    <row r="57" spans="1:18" x14ac:dyDescent="0.3">
      <c r="A57" s="2">
        <v>157009</v>
      </c>
      <c r="B57" s="2" t="s">
        <v>126</v>
      </c>
      <c r="C57" s="12">
        <v>21592</v>
      </c>
      <c r="D57" s="13">
        <v>530712</v>
      </c>
      <c r="E57" s="13">
        <v>14120072</v>
      </c>
      <c r="F57" s="13">
        <v>0</v>
      </c>
      <c r="G57" s="13">
        <v>14650784</v>
      </c>
      <c r="H57" s="14">
        <v>678.52834383104857</v>
      </c>
      <c r="I57" s="13">
        <v>530712</v>
      </c>
      <c r="J57" s="13">
        <v>14545912</v>
      </c>
      <c r="K57" s="13">
        <v>0</v>
      </c>
      <c r="L57" s="13">
        <v>15076624</v>
      </c>
      <c r="M57" s="14">
        <v>698.25046313449423</v>
      </c>
      <c r="N57" s="13">
        <f t="shared" si="0"/>
        <v>425840</v>
      </c>
      <c r="O57" s="14">
        <f t="shared" si="7"/>
        <v>19.722119303445719</v>
      </c>
      <c r="P57" s="45">
        <f t="shared" si="8"/>
        <v>2.9066021313262143</v>
      </c>
      <c r="R57" s="13"/>
    </row>
    <row r="58" spans="1:18" x14ac:dyDescent="0.3">
      <c r="A58" s="23">
        <v>157000</v>
      </c>
      <c r="B58" s="23" t="s">
        <v>127</v>
      </c>
      <c r="C58" s="24">
        <v>137093</v>
      </c>
      <c r="D58" s="24">
        <v>3942376</v>
      </c>
      <c r="E58" s="24">
        <v>66728192</v>
      </c>
      <c r="F58" s="24">
        <v>2483888</v>
      </c>
      <c r="G58" s="24">
        <v>68186680</v>
      </c>
      <c r="H58" s="37">
        <v>497.3753583333941</v>
      </c>
      <c r="I58" s="24">
        <v>3942376</v>
      </c>
      <c r="J58" s="24">
        <v>69294312</v>
      </c>
      <c r="K58" s="24">
        <v>2439808</v>
      </c>
      <c r="L58" s="24">
        <v>70796880</v>
      </c>
      <c r="M58" s="37">
        <v>516.41498836556207</v>
      </c>
      <c r="N58" s="24">
        <f t="shared" si="0"/>
        <v>2610200</v>
      </c>
      <c r="O58" s="37">
        <f>N58/C58</f>
        <v>19.039630032167945</v>
      </c>
      <c r="P58" s="46">
        <f>IF(OR(G58&lt;0,L58&lt;0),"x",(L58-G58)/G58*100)</f>
        <v>3.8280203699608197</v>
      </c>
      <c r="R58" s="13"/>
    </row>
    <row r="59" spans="1:18" x14ac:dyDescent="0.3">
      <c r="A59" s="2">
        <v>158006</v>
      </c>
      <c r="B59" s="2" t="s">
        <v>128</v>
      </c>
      <c r="C59" s="12">
        <v>12811</v>
      </c>
      <c r="D59" s="13">
        <v>314880</v>
      </c>
      <c r="E59" s="13">
        <v>4634336</v>
      </c>
      <c r="F59" s="13">
        <v>0</v>
      </c>
      <c r="G59" s="13">
        <v>4949216</v>
      </c>
      <c r="H59" s="14">
        <v>386.3255015221294</v>
      </c>
      <c r="I59" s="13">
        <v>314880</v>
      </c>
      <c r="J59" s="13">
        <v>4870304</v>
      </c>
      <c r="K59" s="13">
        <v>0</v>
      </c>
      <c r="L59" s="13">
        <v>5185184</v>
      </c>
      <c r="M59" s="14">
        <v>404.74467254702989</v>
      </c>
      <c r="N59" s="13">
        <f t="shared" si="0"/>
        <v>235968</v>
      </c>
      <c r="O59" s="14">
        <f t="shared" ref="O59:O65" si="9">N59/C59</f>
        <v>18.419171024900475</v>
      </c>
      <c r="P59" s="45">
        <f t="shared" ref="P59:P65" si="10">IF(OR(G59&lt;0,L59&lt;0),"x",(L59-G59)/G59*100)</f>
        <v>4.7677854431893856</v>
      </c>
      <c r="R59" s="13"/>
    </row>
    <row r="60" spans="1:18" x14ac:dyDescent="0.3">
      <c r="A60" s="2">
        <v>158037</v>
      </c>
      <c r="B60" s="2" t="s">
        <v>129</v>
      </c>
      <c r="C60" s="12">
        <v>52376</v>
      </c>
      <c r="D60" s="13">
        <v>1876544</v>
      </c>
      <c r="E60" s="13">
        <v>10450248</v>
      </c>
      <c r="F60" s="13">
        <v>0</v>
      </c>
      <c r="G60" s="13">
        <v>12326792</v>
      </c>
      <c r="H60" s="14">
        <v>235.35191690850772</v>
      </c>
      <c r="I60" s="13">
        <v>1876544</v>
      </c>
      <c r="J60" s="13">
        <v>11608648</v>
      </c>
      <c r="K60" s="13">
        <v>0</v>
      </c>
      <c r="L60" s="13">
        <v>13485192</v>
      </c>
      <c r="M60" s="14">
        <v>257.46891706124944</v>
      </c>
      <c r="N60" s="13">
        <f t="shared" si="0"/>
        <v>1158400</v>
      </c>
      <c r="O60" s="14">
        <f t="shared" si="9"/>
        <v>22.117000152741713</v>
      </c>
      <c r="P60" s="45">
        <f t="shared" si="10"/>
        <v>9.3974166190197739</v>
      </c>
      <c r="R60" s="13"/>
    </row>
    <row r="61" spans="1:18" x14ac:dyDescent="0.3">
      <c r="A61" s="2">
        <v>158039</v>
      </c>
      <c r="B61" s="2" t="s">
        <v>130</v>
      </c>
      <c r="C61" s="12">
        <v>8513</v>
      </c>
      <c r="D61" s="13">
        <v>209240</v>
      </c>
      <c r="E61" s="13">
        <v>4830136</v>
      </c>
      <c r="F61" s="13">
        <v>0</v>
      </c>
      <c r="G61" s="13">
        <v>5039376</v>
      </c>
      <c r="H61" s="14">
        <v>591.96241043110535</v>
      </c>
      <c r="I61" s="13">
        <v>209240</v>
      </c>
      <c r="J61" s="13">
        <v>4981656</v>
      </c>
      <c r="K61" s="13">
        <v>0</v>
      </c>
      <c r="L61" s="13">
        <v>5190896</v>
      </c>
      <c r="M61" s="14">
        <v>609.7610713027135</v>
      </c>
      <c r="N61" s="13">
        <f t="shared" si="0"/>
        <v>151520</v>
      </c>
      <c r="O61" s="14">
        <f t="shared" si="9"/>
        <v>17.798660871608128</v>
      </c>
      <c r="P61" s="45">
        <f t="shared" si="10"/>
        <v>3.0067214671022762</v>
      </c>
      <c r="R61" s="13"/>
    </row>
    <row r="62" spans="1:18" x14ac:dyDescent="0.3">
      <c r="A62" s="2">
        <v>158402</v>
      </c>
      <c r="B62" s="2" t="s">
        <v>131</v>
      </c>
      <c r="C62" s="12">
        <v>9822</v>
      </c>
      <c r="D62" s="13">
        <v>241416</v>
      </c>
      <c r="E62" s="13">
        <v>4321944</v>
      </c>
      <c r="F62" s="13">
        <v>0</v>
      </c>
      <c r="G62" s="13">
        <v>4563360</v>
      </c>
      <c r="H62" s="14">
        <v>464.6059865607819</v>
      </c>
      <c r="I62" s="13">
        <v>241416</v>
      </c>
      <c r="J62" s="13">
        <v>4501296</v>
      </c>
      <c r="K62" s="13">
        <v>0</v>
      </c>
      <c r="L62" s="13">
        <v>4742712</v>
      </c>
      <c r="M62" s="14">
        <v>482.86621869273063</v>
      </c>
      <c r="N62" s="13">
        <f t="shared" si="0"/>
        <v>179352</v>
      </c>
      <c r="O62" s="14">
        <f t="shared" si="9"/>
        <v>18.260232131948687</v>
      </c>
      <c r="P62" s="45">
        <f t="shared" si="10"/>
        <v>3.9302619122751659</v>
      </c>
      <c r="R62" s="13"/>
    </row>
    <row r="63" spans="1:18" x14ac:dyDescent="0.3">
      <c r="A63" s="2">
        <v>158403</v>
      </c>
      <c r="B63" s="2" t="s">
        <v>132</v>
      </c>
      <c r="C63" s="12">
        <v>6709</v>
      </c>
      <c r="D63" s="13">
        <v>164896</v>
      </c>
      <c r="E63" s="13">
        <v>3062088</v>
      </c>
      <c r="F63" s="13">
        <v>0</v>
      </c>
      <c r="G63" s="13">
        <v>3226984</v>
      </c>
      <c r="H63" s="14">
        <v>480.99329259204052</v>
      </c>
      <c r="I63" s="13">
        <v>164896</v>
      </c>
      <c r="J63" s="13">
        <v>3181112</v>
      </c>
      <c r="K63" s="13">
        <v>0</v>
      </c>
      <c r="L63" s="13">
        <v>3346008</v>
      </c>
      <c r="M63" s="14">
        <v>498.73423759129525</v>
      </c>
      <c r="N63" s="13">
        <f t="shared" si="0"/>
        <v>119024</v>
      </c>
      <c r="O63" s="14">
        <f t="shared" si="9"/>
        <v>17.740944999254733</v>
      </c>
      <c r="P63" s="45">
        <f t="shared" si="10"/>
        <v>3.6883975873447152</v>
      </c>
      <c r="R63" s="13"/>
    </row>
    <row r="64" spans="1:18" x14ac:dyDescent="0.3">
      <c r="A64" s="2">
        <v>158406</v>
      </c>
      <c r="B64" s="2" t="s">
        <v>133</v>
      </c>
      <c r="C64" s="12">
        <v>10151</v>
      </c>
      <c r="D64" s="13">
        <v>249504</v>
      </c>
      <c r="E64" s="13">
        <v>4471640</v>
      </c>
      <c r="F64" s="13">
        <v>0</v>
      </c>
      <c r="G64" s="13">
        <v>4721144</v>
      </c>
      <c r="H64" s="14">
        <v>465.09151807703677</v>
      </c>
      <c r="I64" s="13">
        <v>249504</v>
      </c>
      <c r="J64" s="13">
        <v>4653112</v>
      </c>
      <c r="K64" s="13">
        <v>0</v>
      </c>
      <c r="L64" s="13">
        <v>4902616</v>
      </c>
      <c r="M64" s="14">
        <v>482.968771549601</v>
      </c>
      <c r="N64" s="13">
        <f t="shared" si="0"/>
        <v>181472</v>
      </c>
      <c r="O64" s="14">
        <f t="shared" si="9"/>
        <v>17.877253472564281</v>
      </c>
      <c r="P64" s="45">
        <f t="shared" si="10"/>
        <v>3.8438141264066505</v>
      </c>
      <c r="R64" s="13"/>
    </row>
    <row r="65" spans="1:18" x14ac:dyDescent="0.3">
      <c r="A65" s="2">
        <v>158407</v>
      </c>
      <c r="B65" s="2" t="s">
        <v>134</v>
      </c>
      <c r="C65" s="12">
        <v>17372</v>
      </c>
      <c r="D65" s="13">
        <v>426984</v>
      </c>
      <c r="E65" s="13">
        <v>7945624</v>
      </c>
      <c r="F65" s="13">
        <v>0</v>
      </c>
      <c r="G65" s="13">
        <v>8372608</v>
      </c>
      <c r="H65" s="14">
        <v>481.95993552843657</v>
      </c>
      <c r="I65" s="13">
        <v>426984</v>
      </c>
      <c r="J65" s="13">
        <v>8284888</v>
      </c>
      <c r="K65" s="13">
        <v>0</v>
      </c>
      <c r="L65" s="13">
        <v>8711872</v>
      </c>
      <c r="M65" s="14">
        <v>501.48929311535807</v>
      </c>
      <c r="N65" s="13">
        <f t="shared" si="0"/>
        <v>339264</v>
      </c>
      <c r="O65" s="14">
        <f t="shared" si="9"/>
        <v>19.529357586921481</v>
      </c>
      <c r="P65" s="45">
        <f t="shared" si="10"/>
        <v>4.0520707526257054</v>
      </c>
      <c r="R65" s="13"/>
    </row>
    <row r="66" spans="1:18" x14ac:dyDescent="0.3">
      <c r="A66" s="23">
        <v>158000</v>
      </c>
      <c r="B66" s="23" t="s">
        <v>135</v>
      </c>
      <c r="C66" s="24">
        <v>117754</v>
      </c>
      <c r="D66" s="24">
        <v>3483464</v>
      </c>
      <c r="E66" s="24">
        <v>39716016</v>
      </c>
      <c r="F66" s="24">
        <v>0</v>
      </c>
      <c r="G66" s="24">
        <v>43199480</v>
      </c>
      <c r="H66" s="37">
        <v>366.86210234896481</v>
      </c>
      <c r="I66" s="24">
        <v>3483464</v>
      </c>
      <c r="J66" s="24">
        <v>42081016</v>
      </c>
      <c r="K66" s="24">
        <v>0</v>
      </c>
      <c r="L66" s="24">
        <v>45564480</v>
      </c>
      <c r="M66" s="37">
        <v>386.94634577169353</v>
      </c>
      <c r="N66" s="24">
        <f>L66-G66</f>
        <v>2365000</v>
      </c>
      <c r="O66" s="37">
        <f>N66/C66</f>
        <v>20.08424342272874</v>
      </c>
      <c r="P66" s="46">
        <f>IF(OR(G66&lt;0,L66&lt;0),"x",(L66-G66)/G66*100)</f>
        <v>5.4746029350353291</v>
      </c>
      <c r="R66" s="13"/>
    </row>
    <row r="67" spans="1:18" x14ac:dyDescent="0.3">
      <c r="A67" s="47">
        <v>159001</v>
      </c>
      <c r="B67" s="2" t="s">
        <v>136</v>
      </c>
      <c r="C67" s="12">
        <v>6166</v>
      </c>
      <c r="D67" s="13">
        <v>151552</v>
      </c>
      <c r="E67" s="13">
        <v>3250592</v>
      </c>
      <c r="F67" s="13">
        <v>0</v>
      </c>
      <c r="G67" s="13">
        <v>3402144</v>
      </c>
      <c r="H67" s="14">
        <v>551.75867661368795</v>
      </c>
      <c r="I67" s="13">
        <v>151552</v>
      </c>
      <c r="J67" s="13">
        <v>3359272</v>
      </c>
      <c r="K67" s="13">
        <v>0</v>
      </c>
      <c r="L67" s="13">
        <v>3510824</v>
      </c>
      <c r="M67" s="14">
        <v>569.38436587739216</v>
      </c>
      <c r="N67" s="13">
        <f>L67-G67</f>
        <v>108680</v>
      </c>
      <c r="O67" s="14">
        <f>N67/C67</f>
        <v>17.625689263704185</v>
      </c>
      <c r="P67" s="45">
        <f>IF(OR(G67&lt;0,L67&lt;0),"x",(L67-G67)/G67*100)</f>
        <v>3.1944562017363167</v>
      </c>
      <c r="R67" s="13"/>
    </row>
    <row r="68" spans="1:18" x14ac:dyDescent="0.3">
      <c r="A68" s="47">
        <v>159002</v>
      </c>
      <c r="B68" s="2" t="s">
        <v>137</v>
      </c>
      <c r="C68" s="12">
        <v>7708</v>
      </c>
      <c r="D68" s="13">
        <v>189456</v>
      </c>
      <c r="E68" s="13">
        <v>4114856</v>
      </c>
      <c r="F68" s="13">
        <v>0</v>
      </c>
      <c r="G68" s="13">
        <v>4304312</v>
      </c>
      <c r="H68" s="14">
        <v>558.42138038401663</v>
      </c>
      <c r="I68" s="13">
        <v>189456</v>
      </c>
      <c r="J68" s="13">
        <v>4254768</v>
      </c>
      <c r="K68" s="13">
        <v>0</v>
      </c>
      <c r="L68" s="13">
        <v>4444224</v>
      </c>
      <c r="M68" s="14">
        <v>576.57291126102746</v>
      </c>
      <c r="N68" s="13">
        <f t="shared" ref="N68:N85" si="11">L68-G68</f>
        <v>139912</v>
      </c>
      <c r="O68" s="14">
        <f t="shared" ref="O68:O85" si="12">N68/C68</f>
        <v>18.151530877010899</v>
      </c>
      <c r="P68" s="45">
        <f t="shared" ref="P68:P85" si="13">IF(OR(G68&lt;0,L68&lt;0),"x",(L68-G68)/G68*100)</f>
        <v>3.2505078628129187</v>
      </c>
      <c r="R68" s="13"/>
    </row>
    <row r="69" spans="1:18" x14ac:dyDescent="0.3">
      <c r="A69" s="47">
        <v>159003</v>
      </c>
      <c r="B69" s="2" t="s">
        <v>138</v>
      </c>
      <c r="C69" s="12">
        <v>10096</v>
      </c>
      <c r="D69" s="13">
        <v>248152</v>
      </c>
      <c r="E69" s="13">
        <v>4080776</v>
      </c>
      <c r="F69" s="13">
        <v>0</v>
      </c>
      <c r="G69" s="13">
        <v>4328928</v>
      </c>
      <c r="H69" s="14">
        <v>428.77654516640251</v>
      </c>
      <c r="I69" s="13">
        <v>248152</v>
      </c>
      <c r="J69" s="13">
        <v>4261112</v>
      </c>
      <c r="K69" s="13">
        <v>0</v>
      </c>
      <c r="L69" s="13">
        <v>4509264</v>
      </c>
      <c r="M69" s="14">
        <v>446.63866877971475</v>
      </c>
      <c r="N69" s="13">
        <f t="shared" si="11"/>
        <v>180336</v>
      </c>
      <c r="O69" s="14">
        <f t="shared" si="12"/>
        <v>17.862123613312203</v>
      </c>
      <c r="P69" s="45">
        <f t="shared" si="13"/>
        <v>4.1658350520036374</v>
      </c>
      <c r="R69" s="13"/>
    </row>
    <row r="70" spans="1:18" x14ac:dyDescent="0.3">
      <c r="A70" s="47">
        <v>159004</v>
      </c>
      <c r="B70" s="2" t="s">
        <v>139</v>
      </c>
      <c r="C70" s="12">
        <v>7167</v>
      </c>
      <c r="D70" s="13">
        <v>176160</v>
      </c>
      <c r="E70" s="13">
        <v>3822968</v>
      </c>
      <c r="F70" s="13">
        <v>0</v>
      </c>
      <c r="G70" s="13">
        <v>3999128</v>
      </c>
      <c r="H70" s="14">
        <v>557.99190735314642</v>
      </c>
      <c r="I70" s="13">
        <v>176160</v>
      </c>
      <c r="J70" s="13">
        <v>3950784</v>
      </c>
      <c r="K70" s="13">
        <v>0</v>
      </c>
      <c r="L70" s="13">
        <v>4126944</v>
      </c>
      <c r="M70" s="14">
        <v>575.8258685642528</v>
      </c>
      <c r="N70" s="13">
        <f t="shared" si="11"/>
        <v>127816</v>
      </c>
      <c r="O70" s="14">
        <f t="shared" si="12"/>
        <v>17.833961211106459</v>
      </c>
      <c r="P70" s="45">
        <f t="shared" si="13"/>
        <v>3.1960967490913017</v>
      </c>
      <c r="R70" s="13"/>
    </row>
    <row r="71" spans="1:18" x14ac:dyDescent="0.3">
      <c r="A71" s="47">
        <v>159007</v>
      </c>
      <c r="B71" s="2" t="s">
        <v>140</v>
      </c>
      <c r="C71" s="12">
        <v>14029</v>
      </c>
      <c r="D71" s="13">
        <v>344816</v>
      </c>
      <c r="E71" s="13">
        <v>2924800</v>
      </c>
      <c r="F71" s="13">
        <v>0</v>
      </c>
      <c r="G71" s="13">
        <v>3269616</v>
      </c>
      <c r="H71" s="14">
        <v>233.06123030864637</v>
      </c>
      <c r="I71" s="13">
        <v>344816</v>
      </c>
      <c r="J71" s="13">
        <v>3180832</v>
      </c>
      <c r="K71" s="13">
        <v>0</v>
      </c>
      <c r="L71" s="13">
        <v>3525648</v>
      </c>
      <c r="M71" s="14">
        <v>251.31142633117113</v>
      </c>
      <c r="N71" s="13">
        <f t="shared" si="11"/>
        <v>256032</v>
      </c>
      <c r="O71" s="14">
        <f t="shared" si="12"/>
        <v>18.250196022524769</v>
      </c>
      <c r="P71" s="45">
        <f t="shared" si="13"/>
        <v>7.8306443325454733</v>
      </c>
      <c r="R71" s="13"/>
    </row>
    <row r="72" spans="1:18" x14ac:dyDescent="0.3">
      <c r="A72" s="47">
        <v>159010</v>
      </c>
      <c r="B72" s="2" t="s">
        <v>141</v>
      </c>
      <c r="C72" s="12">
        <v>20268</v>
      </c>
      <c r="D72" s="13">
        <v>726168</v>
      </c>
      <c r="E72" s="13">
        <v>2454024</v>
      </c>
      <c r="F72" s="13">
        <v>0</v>
      </c>
      <c r="G72" s="13">
        <v>3180192</v>
      </c>
      <c r="H72" s="14">
        <v>156.90704558910599</v>
      </c>
      <c r="I72" s="13">
        <v>726168</v>
      </c>
      <c r="J72" s="13">
        <v>2846496</v>
      </c>
      <c r="K72" s="13">
        <v>0</v>
      </c>
      <c r="L72" s="13">
        <v>3572664</v>
      </c>
      <c r="M72" s="14">
        <v>176.27116637063352</v>
      </c>
      <c r="N72" s="13">
        <f t="shared" si="11"/>
        <v>392472</v>
      </c>
      <c r="O72" s="14">
        <f t="shared" si="12"/>
        <v>19.364120781527532</v>
      </c>
      <c r="P72" s="45">
        <f t="shared" si="13"/>
        <v>12.341141666918224</v>
      </c>
      <c r="R72" s="13"/>
    </row>
    <row r="73" spans="1:18" x14ac:dyDescent="0.3">
      <c r="A73" s="47">
        <v>159013</v>
      </c>
      <c r="B73" s="2" t="s">
        <v>142</v>
      </c>
      <c r="C73" s="12">
        <v>8632</v>
      </c>
      <c r="D73" s="13">
        <v>212168</v>
      </c>
      <c r="E73" s="13">
        <v>9061568</v>
      </c>
      <c r="F73" s="13">
        <v>0</v>
      </c>
      <c r="G73" s="13">
        <v>9273736</v>
      </c>
      <c r="H73" s="14">
        <v>1074.3438368860056</v>
      </c>
      <c r="I73" s="13">
        <v>212168</v>
      </c>
      <c r="J73" s="13">
        <v>9272096</v>
      </c>
      <c r="K73" s="13">
        <v>0</v>
      </c>
      <c r="L73" s="13">
        <v>9484264</v>
      </c>
      <c r="M73" s="14">
        <v>1098.7330861909174</v>
      </c>
      <c r="N73" s="13">
        <f t="shared" si="11"/>
        <v>210528</v>
      </c>
      <c r="O73" s="14">
        <f t="shared" si="12"/>
        <v>24.389249304911957</v>
      </c>
      <c r="P73" s="45">
        <f t="shared" si="13"/>
        <v>2.2701530429591701</v>
      </c>
      <c r="R73" s="13"/>
    </row>
    <row r="74" spans="1:18" x14ac:dyDescent="0.3">
      <c r="A74" s="47">
        <v>159015</v>
      </c>
      <c r="B74" s="2" t="s">
        <v>143</v>
      </c>
      <c r="C74" s="12">
        <v>8652</v>
      </c>
      <c r="D74" s="13">
        <v>212656</v>
      </c>
      <c r="E74" s="13">
        <v>3285104</v>
      </c>
      <c r="F74" s="13">
        <v>0</v>
      </c>
      <c r="G74" s="13">
        <v>3497760</v>
      </c>
      <c r="H74" s="14">
        <v>404.27184466019418</v>
      </c>
      <c r="I74" s="13">
        <v>212656</v>
      </c>
      <c r="J74" s="13">
        <v>3438400</v>
      </c>
      <c r="K74" s="13">
        <v>0</v>
      </c>
      <c r="L74" s="13">
        <v>3651056</v>
      </c>
      <c r="M74" s="14">
        <v>421.98982894128523</v>
      </c>
      <c r="N74" s="13">
        <f t="shared" si="11"/>
        <v>153296</v>
      </c>
      <c r="O74" s="14">
        <f t="shared" si="12"/>
        <v>17.717984281091077</v>
      </c>
      <c r="P74" s="45">
        <f t="shared" si="13"/>
        <v>4.3826906362929412</v>
      </c>
      <c r="R74" s="13"/>
    </row>
    <row r="75" spans="1:18" x14ac:dyDescent="0.3">
      <c r="A75" s="47">
        <v>159016</v>
      </c>
      <c r="B75" s="2" t="s">
        <v>144</v>
      </c>
      <c r="C75" s="12">
        <v>126911</v>
      </c>
      <c r="D75" s="13">
        <v>8028384</v>
      </c>
      <c r="E75" s="13">
        <v>94147760</v>
      </c>
      <c r="F75" s="13">
        <v>0</v>
      </c>
      <c r="G75" s="13">
        <v>102176144</v>
      </c>
      <c r="H75" s="14">
        <v>805.10077140673388</v>
      </c>
      <c r="I75" s="13">
        <v>8028384</v>
      </c>
      <c r="J75" s="13">
        <v>97474712</v>
      </c>
      <c r="K75" s="13">
        <v>0</v>
      </c>
      <c r="L75" s="13">
        <v>105503096</v>
      </c>
      <c r="M75" s="14">
        <v>831.31561487971885</v>
      </c>
      <c r="N75" s="13">
        <f t="shared" si="11"/>
        <v>3326952</v>
      </c>
      <c r="O75" s="14">
        <f t="shared" si="12"/>
        <v>26.214843472985006</v>
      </c>
      <c r="P75" s="45">
        <f t="shared" si="13"/>
        <v>3.256094690752863</v>
      </c>
      <c r="R75" s="13"/>
    </row>
    <row r="76" spans="1:18" x14ac:dyDescent="0.3">
      <c r="A76" s="47">
        <v>159017</v>
      </c>
      <c r="B76" s="2" t="s">
        <v>145</v>
      </c>
      <c r="C76" s="12">
        <v>23379</v>
      </c>
      <c r="D76" s="13">
        <v>837624</v>
      </c>
      <c r="E76" s="13">
        <v>5262336</v>
      </c>
      <c r="F76" s="13">
        <v>0</v>
      </c>
      <c r="G76" s="13">
        <v>6099960</v>
      </c>
      <c r="H76" s="14">
        <v>260.91620685230333</v>
      </c>
      <c r="I76" s="13">
        <v>837624</v>
      </c>
      <c r="J76" s="13">
        <v>5721856</v>
      </c>
      <c r="K76" s="13">
        <v>0</v>
      </c>
      <c r="L76" s="13">
        <v>6559480</v>
      </c>
      <c r="M76" s="14">
        <v>280.57145301338807</v>
      </c>
      <c r="N76" s="13">
        <f t="shared" si="11"/>
        <v>459520</v>
      </c>
      <c r="O76" s="14">
        <f t="shared" si="12"/>
        <v>19.655246161084733</v>
      </c>
      <c r="P76" s="45">
        <f t="shared" si="13"/>
        <v>7.5331641518960781</v>
      </c>
      <c r="R76" s="13"/>
    </row>
    <row r="77" spans="1:18" x14ac:dyDescent="0.3">
      <c r="A77" s="47">
        <v>159019</v>
      </c>
      <c r="B77" s="2" t="s">
        <v>146</v>
      </c>
      <c r="C77" s="12">
        <v>12700</v>
      </c>
      <c r="D77" s="13">
        <v>312152</v>
      </c>
      <c r="E77" s="13">
        <v>5859808</v>
      </c>
      <c r="F77" s="13">
        <v>0</v>
      </c>
      <c r="G77" s="13">
        <v>6171960</v>
      </c>
      <c r="H77" s="14">
        <v>485.98110236220475</v>
      </c>
      <c r="I77" s="13">
        <v>312152</v>
      </c>
      <c r="J77" s="13">
        <v>6090328</v>
      </c>
      <c r="K77" s="13">
        <v>0</v>
      </c>
      <c r="L77" s="13">
        <v>6402480</v>
      </c>
      <c r="M77" s="14">
        <v>504.13228346456691</v>
      </c>
      <c r="N77" s="13">
        <f t="shared" si="11"/>
        <v>230520</v>
      </c>
      <c r="O77" s="14">
        <f t="shared" si="12"/>
        <v>18.151181102362205</v>
      </c>
      <c r="P77" s="45">
        <f t="shared" si="13"/>
        <v>3.7349561565531855</v>
      </c>
      <c r="R77" s="13"/>
    </row>
    <row r="78" spans="1:18" x14ac:dyDescent="0.3">
      <c r="A78" s="47">
        <v>159026</v>
      </c>
      <c r="B78" s="2" t="s">
        <v>147</v>
      </c>
      <c r="C78" s="12">
        <v>21509</v>
      </c>
      <c r="D78" s="13">
        <v>770632</v>
      </c>
      <c r="E78" s="13">
        <v>3609408</v>
      </c>
      <c r="F78" s="13">
        <v>0</v>
      </c>
      <c r="G78" s="13">
        <v>4380040</v>
      </c>
      <c r="H78" s="14">
        <v>203.63754707331816</v>
      </c>
      <c r="I78" s="13">
        <v>770632</v>
      </c>
      <c r="J78" s="13">
        <v>4027304</v>
      </c>
      <c r="K78" s="13">
        <v>0</v>
      </c>
      <c r="L78" s="13">
        <v>4797936</v>
      </c>
      <c r="M78" s="14">
        <v>223.06643730531405</v>
      </c>
      <c r="N78" s="13">
        <f t="shared" si="11"/>
        <v>417896</v>
      </c>
      <c r="O78" s="14">
        <f t="shared" si="12"/>
        <v>19.428890231995908</v>
      </c>
      <c r="P78" s="45">
        <f t="shared" si="13"/>
        <v>9.540917434543978</v>
      </c>
      <c r="R78" s="13"/>
    </row>
    <row r="79" spans="1:18" x14ac:dyDescent="0.3">
      <c r="A79" s="47">
        <v>159029</v>
      </c>
      <c r="B79" s="2" t="s">
        <v>148</v>
      </c>
      <c r="C79" s="12">
        <v>12288</v>
      </c>
      <c r="D79" s="13">
        <v>302024</v>
      </c>
      <c r="E79" s="13">
        <v>3655184</v>
      </c>
      <c r="F79" s="13">
        <v>0</v>
      </c>
      <c r="G79" s="13">
        <v>3957208</v>
      </c>
      <c r="H79" s="14">
        <v>322.03841145833331</v>
      </c>
      <c r="I79" s="13">
        <v>302024</v>
      </c>
      <c r="J79" s="13">
        <v>3875616</v>
      </c>
      <c r="K79" s="13">
        <v>0</v>
      </c>
      <c r="L79" s="13">
        <v>4177640</v>
      </c>
      <c r="M79" s="14">
        <v>339.97721354166669</v>
      </c>
      <c r="N79" s="13">
        <f t="shared" si="11"/>
        <v>220432</v>
      </c>
      <c r="O79" s="14">
        <f t="shared" si="12"/>
        <v>17.938802083333332</v>
      </c>
      <c r="P79" s="45">
        <f t="shared" si="13"/>
        <v>5.5703920541957865</v>
      </c>
      <c r="R79" s="13"/>
    </row>
    <row r="80" spans="1:18" x14ac:dyDescent="0.3">
      <c r="A80" s="47">
        <v>159034</v>
      </c>
      <c r="B80" s="2" t="s">
        <v>149</v>
      </c>
      <c r="C80" s="12">
        <v>7500</v>
      </c>
      <c r="D80" s="13">
        <v>184344</v>
      </c>
      <c r="E80" s="13">
        <v>1878112</v>
      </c>
      <c r="F80" s="13">
        <v>0</v>
      </c>
      <c r="G80" s="13">
        <v>2062456</v>
      </c>
      <c r="H80" s="14">
        <v>274.99413333333331</v>
      </c>
      <c r="I80" s="13">
        <v>184344</v>
      </c>
      <c r="J80" s="13">
        <v>2012392</v>
      </c>
      <c r="K80" s="13">
        <v>0</v>
      </c>
      <c r="L80" s="13">
        <v>2196736</v>
      </c>
      <c r="M80" s="14">
        <v>292.89813333333331</v>
      </c>
      <c r="N80" s="13">
        <f t="shared" si="11"/>
        <v>134280</v>
      </c>
      <c r="O80" s="14">
        <f t="shared" si="12"/>
        <v>17.904</v>
      </c>
      <c r="P80" s="45">
        <f t="shared" si="13"/>
        <v>6.5106843491449036</v>
      </c>
      <c r="R80" s="13"/>
    </row>
    <row r="81" spans="1:18" x14ac:dyDescent="0.3">
      <c r="A81" s="47">
        <v>159036</v>
      </c>
      <c r="B81" s="2" t="s">
        <v>150</v>
      </c>
      <c r="C81" s="12">
        <v>4010</v>
      </c>
      <c r="D81" s="13">
        <v>98560</v>
      </c>
      <c r="E81" s="13">
        <v>2340664</v>
      </c>
      <c r="F81" s="13">
        <v>0</v>
      </c>
      <c r="G81" s="13">
        <v>2439224</v>
      </c>
      <c r="H81" s="14">
        <v>608.28528678304235</v>
      </c>
      <c r="I81" s="13">
        <v>98560</v>
      </c>
      <c r="J81" s="13">
        <v>2415592</v>
      </c>
      <c r="K81" s="13">
        <v>0</v>
      </c>
      <c r="L81" s="13">
        <v>2514152</v>
      </c>
      <c r="M81" s="14">
        <v>626.97057356608479</v>
      </c>
      <c r="N81" s="13">
        <f t="shared" si="11"/>
        <v>74928</v>
      </c>
      <c r="O81" s="14">
        <f t="shared" si="12"/>
        <v>18.685286783042393</v>
      </c>
      <c r="P81" s="45">
        <f t="shared" si="13"/>
        <v>3.071796604165915</v>
      </c>
      <c r="R81" s="13"/>
    </row>
    <row r="82" spans="1:18" x14ac:dyDescent="0.3">
      <c r="A82" s="47">
        <v>159401</v>
      </c>
      <c r="B82" s="2" t="s">
        <v>151</v>
      </c>
      <c r="C82" s="12">
        <v>8915</v>
      </c>
      <c r="D82" s="13">
        <v>219120</v>
      </c>
      <c r="E82" s="13">
        <v>3071456</v>
      </c>
      <c r="F82" s="13">
        <v>0</v>
      </c>
      <c r="G82" s="13">
        <v>3290576</v>
      </c>
      <c r="H82" s="14">
        <v>369.10555243970833</v>
      </c>
      <c r="I82" s="13">
        <v>219120</v>
      </c>
      <c r="J82" s="13">
        <v>3231480</v>
      </c>
      <c r="K82" s="13">
        <v>0</v>
      </c>
      <c r="L82" s="13">
        <v>3450600</v>
      </c>
      <c r="M82" s="14">
        <v>387.05552439708356</v>
      </c>
      <c r="N82" s="13">
        <f t="shared" si="11"/>
        <v>160024</v>
      </c>
      <c r="O82" s="14">
        <f t="shared" si="12"/>
        <v>17.949971957375212</v>
      </c>
      <c r="P82" s="45">
        <f t="shared" si="13"/>
        <v>4.8630999557524275</v>
      </c>
      <c r="R82" s="13"/>
    </row>
    <row r="83" spans="1:18" x14ac:dyDescent="0.3">
      <c r="A83" s="47">
        <v>159402</v>
      </c>
      <c r="B83" s="2" t="s">
        <v>152</v>
      </c>
      <c r="C83" s="12">
        <v>13034</v>
      </c>
      <c r="D83" s="13">
        <v>320360</v>
      </c>
      <c r="E83" s="13">
        <v>6409264</v>
      </c>
      <c r="F83" s="13">
        <v>0</v>
      </c>
      <c r="G83" s="13">
        <v>6729624</v>
      </c>
      <c r="H83" s="14">
        <v>516.31302746662573</v>
      </c>
      <c r="I83" s="13">
        <v>320360</v>
      </c>
      <c r="J83" s="13">
        <v>6652336</v>
      </c>
      <c r="K83" s="13">
        <v>0</v>
      </c>
      <c r="L83" s="13">
        <v>6972696</v>
      </c>
      <c r="M83" s="14">
        <v>534.96209912536438</v>
      </c>
      <c r="N83" s="13">
        <f t="shared" si="11"/>
        <v>243072</v>
      </c>
      <c r="O83" s="14">
        <f t="shared" si="12"/>
        <v>18.649071658738684</v>
      </c>
      <c r="P83" s="45">
        <f t="shared" si="13"/>
        <v>3.6119700001069899</v>
      </c>
      <c r="R83" s="13"/>
    </row>
    <row r="84" spans="1:18" x14ac:dyDescent="0.3">
      <c r="A84" s="47">
        <v>159403</v>
      </c>
      <c r="B84" s="2" t="s">
        <v>153</v>
      </c>
      <c r="C84" s="12">
        <v>7089</v>
      </c>
      <c r="D84" s="13">
        <v>174240</v>
      </c>
      <c r="E84" s="13">
        <v>3558408</v>
      </c>
      <c r="F84" s="13">
        <v>0</v>
      </c>
      <c r="G84" s="13">
        <v>3732648</v>
      </c>
      <c r="H84" s="14">
        <v>526.54083791790094</v>
      </c>
      <c r="I84" s="13">
        <v>174240</v>
      </c>
      <c r="J84" s="13">
        <v>3683504</v>
      </c>
      <c r="K84" s="13">
        <v>0</v>
      </c>
      <c r="L84" s="13">
        <v>3857744</v>
      </c>
      <c r="M84" s="14">
        <v>544.18733248695162</v>
      </c>
      <c r="N84" s="13">
        <f t="shared" si="11"/>
        <v>125096</v>
      </c>
      <c r="O84" s="14">
        <f t="shared" si="12"/>
        <v>17.646494569050642</v>
      </c>
      <c r="P84" s="45">
        <f t="shared" si="13"/>
        <v>3.3514009357432037</v>
      </c>
      <c r="R84" s="13"/>
    </row>
    <row r="85" spans="1:18" x14ac:dyDescent="0.3">
      <c r="A85" s="47">
        <v>159404</v>
      </c>
      <c r="B85" s="2" t="s">
        <v>154</v>
      </c>
      <c r="C85" s="12">
        <v>7256</v>
      </c>
      <c r="D85" s="13">
        <v>178344</v>
      </c>
      <c r="E85" s="13">
        <v>2936248</v>
      </c>
      <c r="F85" s="13">
        <v>0</v>
      </c>
      <c r="G85" s="13">
        <v>3114592</v>
      </c>
      <c r="H85" s="14">
        <v>429.2436604189636</v>
      </c>
      <c r="I85" s="13">
        <v>178344</v>
      </c>
      <c r="J85" s="13">
        <v>3063656</v>
      </c>
      <c r="K85" s="13">
        <v>0</v>
      </c>
      <c r="L85" s="13">
        <v>3242000</v>
      </c>
      <c r="M85" s="14">
        <v>446.80264608599782</v>
      </c>
      <c r="N85" s="13">
        <f t="shared" si="11"/>
        <v>127408</v>
      </c>
      <c r="O85" s="14">
        <f t="shared" si="12"/>
        <v>17.558985667034179</v>
      </c>
      <c r="P85" s="45">
        <f t="shared" si="13"/>
        <v>4.0906802560335356</v>
      </c>
      <c r="R85" s="13"/>
    </row>
    <row r="86" spans="1:18" x14ac:dyDescent="0.3">
      <c r="A86" s="23">
        <v>159000</v>
      </c>
      <c r="B86" s="23" t="s">
        <v>155</v>
      </c>
      <c r="C86" s="24">
        <v>327309</v>
      </c>
      <c r="D86" s="24">
        <v>13686912</v>
      </c>
      <c r="E86" s="24">
        <v>165723336</v>
      </c>
      <c r="F86" s="24">
        <v>0</v>
      </c>
      <c r="G86" s="24">
        <v>179410248</v>
      </c>
      <c r="H86" s="37">
        <v>548.13722812388289</v>
      </c>
      <c r="I86" s="24">
        <v>13686912</v>
      </c>
      <c r="J86" s="24">
        <v>172812536</v>
      </c>
      <c r="K86" s="24">
        <v>0</v>
      </c>
      <c r="L86" s="24">
        <v>186499448</v>
      </c>
      <c r="M86" s="37">
        <v>569.79627202429504</v>
      </c>
      <c r="N86" s="24">
        <f>L86-G86</f>
        <v>7089200</v>
      </c>
      <c r="O86" s="37">
        <f>N86/C86</f>
        <v>21.659043900412147</v>
      </c>
      <c r="P86" s="46">
        <f>IF(OR(G86&lt;0,L86&lt;0),"x",(L86-G86)/G86*100)</f>
        <v>3.9513907811999682</v>
      </c>
      <c r="R86" s="13"/>
    </row>
    <row r="87" spans="1:18" x14ac:dyDescent="0.3">
      <c r="A87" s="2">
        <v>241001</v>
      </c>
      <c r="B87" s="2" t="s">
        <v>156</v>
      </c>
      <c r="C87" s="12">
        <v>522285</v>
      </c>
      <c r="D87" s="13">
        <v>33039744</v>
      </c>
      <c r="E87" s="13">
        <v>157363160</v>
      </c>
      <c r="F87" s="13">
        <v>0</v>
      </c>
      <c r="G87" s="13">
        <v>190402904</v>
      </c>
      <c r="H87" s="14">
        <v>364.55748106876513</v>
      </c>
      <c r="I87" s="13">
        <v>33039744</v>
      </c>
      <c r="J87" s="13">
        <v>174192008</v>
      </c>
      <c r="K87" s="13">
        <v>0</v>
      </c>
      <c r="L87" s="13">
        <v>207231752</v>
      </c>
      <c r="M87" s="14">
        <v>396.77906124051043</v>
      </c>
      <c r="N87" s="13">
        <f>L87-G87</f>
        <v>16828848</v>
      </c>
      <c r="O87" s="14">
        <f>N87/C87</f>
        <v>32.221580171745309</v>
      </c>
      <c r="P87" s="45">
        <f>IF(OR(G87&lt;0,L87&lt;0),"x",(L87-G87)/G87*100)</f>
        <v>8.83854586587608</v>
      </c>
      <c r="R87" s="13"/>
    </row>
    <row r="88" spans="1:18" x14ac:dyDescent="0.3">
      <c r="A88" s="2">
        <v>241002</v>
      </c>
      <c r="B88" s="2" t="s">
        <v>157</v>
      </c>
      <c r="C88" s="12">
        <v>33848</v>
      </c>
      <c r="D88" s="13">
        <v>1212712</v>
      </c>
      <c r="E88" s="13">
        <v>18314896</v>
      </c>
      <c r="F88" s="13">
        <v>0</v>
      </c>
      <c r="G88" s="13">
        <v>19527608</v>
      </c>
      <c r="H88" s="14">
        <v>576.92058614984637</v>
      </c>
      <c r="I88" s="13">
        <v>1212712</v>
      </c>
      <c r="J88" s="13">
        <v>19021592</v>
      </c>
      <c r="K88" s="13">
        <v>0</v>
      </c>
      <c r="L88" s="13">
        <v>20234304</v>
      </c>
      <c r="M88" s="14">
        <v>597.79910186717086</v>
      </c>
      <c r="N88" s="13">
        <f t="shared" ref="N88:N107" si="14">L88-G88</f>
        <v>706696</v>
      </c>
      <c r="O88" s="14">
        <f t="shared" ref="O88:O151" si="15">N88/C88</f>
        <v>20.878515717324511</v>
      </c>
      <c r="P88" s="45">
        <f t="shared" ref="P88:P151" si="16">IF(OR(G88&lt;0,L88&lt;0),"x",(L88-G88)/G88*100)</f>
        <v>3.6189583486108492</v>
      </c>
      <c r="R88" s="13"/>
    </row>
    <row r="89" spans="1:18" x14ac:dyDescent="0.3">
      <c r="A89" s="2">
        <v>241003</v>
      </c>
      <c r="B89" s="2" t="s">
        <v>158</v>
      </c>
      <c r="C89" s="12">
        <v>30955</v>
      </c>
      <c r="D89" s="13">
        <v>1109064</v>
      </c>
      <c r="E89" s="13">
        <v>13661248</v>
      </c>
      <c r="F89" s="13">
        <v>0</v>
      </c>
      <c r="G89" s="13">
        <v>14770312</v>
      </c>
      <c r="H89" s="14">
        <v>477.15432078824102</v>
      </c>
      <c r="I89" s="13">
        <v>1109064</v>
      </c>
      <c r="J89" s="13">
        <v>14292120</v>
      </c>
      <c r="K89" s="13">
        <v>0</v>
      </c>
      <c r="L89" s="13">
        <v>15401184</v>
      </c>
      <c r="M89" s="14">
        <v>497.53461476336616</v>
      </c>
      <c r="N89" s="13">
        <f t="shared" si="14"/>
        <v>630872</v>
      </c>
      <c r="O89" s="14">
        <f t="shared" si="15"/>
        <v>20.380293975125181</v>
      </c>
      <c r="P89" s="45">
        <f t="shared" si="16"/>
        <v>4.2712164780270045</v>
      </c>
      <c r="R89" s="13"/>
    </row>
    <row r="90" spans="1:18" x14ac:dyDescent="0.3">
      <c r="A90" s="2">
        <v>241004</v>
      </c>
      <c r="B90" s="2" t="s">
        <v>159</v>
      </c>
      <c r="C90" s="12">
        <v>20363</v>
      </c>
      <c r="D90" s="13">
        <v>500504</v>
      </c>
      <c r="E90" s="13">
        <v>0</v>
      </c>
      <c r="F90" s="13">
        <v>3171560</v>
      </c>
      <c r="G90" s="13">
        <v>-2671056</v>
      </c>
      <c r="H90" s="14">
        <v>-131.17202769729411</v>
      </c>
      <c r="I90" s="13">
        <v>500504</v>
      </c>
      <c r="J90" s="13">
        <v>0</v>
      </c>
      <c r="K90" s="13">
        <v>3066632</v>
      </c>
      <c r="L90" s="13">
        <v>-2566128</v>
      </c>
      <c r="M90" s="14">
        <v>-126.01915238422629</v>
      </c>
      <c r="N90" s="13">
        <f t="shared" si="14"/>
        <v>104928</v>
      </c>
      <c r="O90" s="14">
        <f t="shared" si="15"/>
        <v>5.1528753130678187</v>
      </c>
      <c r="P90" s="45" t="str">
        <f t="shared" si="16"/>
        <v>x</v>
      </c>
      <c r="R90" s="13"/>
    </row>
    <row r="91" spans="1:18" x14ac:dyDescent="0.3">
      <c r="A91" s="2">
        <v>241005</v>
      </c>
      <c r="B91" s="2" t="s">
        <v>160</v>
      </c>
      <c r="C91" s="12">
        <v>59746</v>
      </c>
      <c r="D91" s="13">
        <v>2140600</v>
      </c>
      <c r="E91" s="13">
        <v>36842696</v>
      </c>
      <c r="F91" s="13">
        <v>0</v>
      </c>
      <c r="G91" s="13">
        <v>38983296</v>
      </c>
      <c r="H91" s="14">
        <v>652.48378134101029</v>
      </c>
      <c r="I91" s="13">
        <v>2140600</v>
      </c>
      <c r="J91" s="13">
        <v>38214336</v>
      </c>
      <c r="K91" s="13">
        <v>0</v>
      </c>
      <c r="L91" s="13">
        <v>40354936</v>
      </c>
      <c r="M91" s="14">
        <v>675.44163626016802</v>
      </c>
      <c r="N91" s="13">
        <f t="shared" si="14"/>
        <v>1371640</v>
      </c>
      <c r="O91" s="14">
        <f t="shared" si="15"/>
        <v>22.957854919157768</v>
      </c>
      <c r="P91" s="45">
        <f t="shared" si="16"/>
        <v>3.5185326556276819</v>
      </c>
      <c r="R91" s="13"/>
    </row>
    <row r="92" spans="1:18" x14ac:dyDescent="0.3">
      <c r="A92" s="2">
        <v>241006</v>
      </c>
      <c r="B92" s="2" t="s">
        <v>161</v>
      </c>
      <c r="C92" s="12">
        <v>15270</v>
      </c>
      <c r="D92" s="13">
        <v>375320</v>
      </c>
      <c r="E92" s="13">
        <v>4404832</v>
      </c>
      <c r="F92" s="13">
        <v>0</v>
      </c>
      <c r="G92" s="13">
        <v>4780152</v>
      </c>
      <c r="H92" s="14">
        <v>313.04204322200394</v>
      </c>
      <c r="I92" s="13">
        <v>375320</v>
      </c>
      <c r="J92" s="13">
        <v>4687480</v>
      </c>
      <c r="K92" s="13">
        <v>0</v>
      </c>
      <c r="L92" s="13">
        <v>5062800</v>
      </c>
      <c r="M92" s="14">
        <v>331.55206286836938</v>
      </c>
      <c r="N92" s="13">
        <f t="shared" si="14"/>
        <v>282648</v>
      </c>
      <c r="O92" s="14">
        <f t="shared" si="15"/>
        <v>18.510019646365421</v>
      </c>
      <c r="P92" s="45">
        <f t="shared" si="16"/>
        <v>5.9129500484503428</v>
      </c>
      <c r="R92" s="13"/>
    </row>
    <row r="93" spans="1:18" x14ac:dyDescent="0.3">
      <c r="A93" s="2">
        <v>241007</v>
      </c>
      <c r="B93" s="2" t="s">
        <v>162</v>
      </c>
      <c r="C93" s="12">
        <v>18930</v>
      </c>
      <c r="D93" s="13">
        <v>465280</v>
      </c>
      <c r="E93" s="13">
        <v>4767816</v>
      </c>
      <c r="F93" s="13">
        <v>0</v>
      </c>
      <c r="G93" s="13">
        <v>5233096</v>
      </c>
      <c r="H93" s="14">
        <v>276.44458531431587</v>
      </c>
      <c r="I93" s="13">
        <v>465280</v>
      </c>
      <c r="J93" s="13">
        <v>5129304</v>
      </c>
      <c r="K93" s="13">
        <v>0</v>
      </c>
      <c r="L93" s="13">
        <v>5594584</v>
      </c>
      <c r="M93" s="14">
        <v>295.5406233491812</v>
      </c>
      <c r="N93" s="13">
        <f t="shared" si="14"/>
        <v>361488</v>
      </c>
      <c r="O93" s="14">
        <f t="shared" si="15"/>
        <v>19.096038034865295</v>
      </c>
      <c r="P93" s="45">
        <f t="shared" si="16"/>
        <v>6.9077272803709313</v>
      </c>
      <c r="R93" s="13"/>
    </row>
    <row r="94" spans="1:18" x14ac:dyDescent="0.3">
      <c r="A94" s="2">
        <v>241008</v>
      </c>
      <c r="B94" s="2" t="s">
        <v>163</v>
      </c>
      <c r="C94" s="12">
        <v>24040</v>
      </c>
      <c r="D94" s="13">
        <v>861312</v>
      </c>
      <c r="E94" s="13">
        <v>0</v>
      </c>
      <c r="F94" s="13">
        <v>2636672</v>
      </c>
      <c r="G94" s="13">
        <v>-1775360</v>
      </c>
      <c r="H94" s="14">
        <v>-73.850249584026628</v>
      </c>
      <c r="I94" s="13">
        <v>861312</v>
      </c>
      <c r="J94" s="13">
        <v>0</v>
      </c>
      <c r="K94" s="13">
        <v>2509080</v>
      </c>
      <c r="L94" s="13">
        <v>-1647768</v>
      </c>
      <c r="M94" s="14">
        <v>-68.542762063227954</v>
      </c>
      <c r="N94" s="13">
        <f t="shared" si="14"/>
        <v>127592</v>
      </c>
      <c r="O94" s="14">
        <f t="shared" si="15"/>
        <v>5.3074875207986691</v>
      </c>
      <c r="P94" s="45" t="str">
        <f t="shared" si="16"/>
        <v>x</v>
      </c>
      <c r="R94" s="13"/>
    </row>
    <row r="95" spans="1:18" x14ac:dyDescent="0.3">
      <c r="A95" s="2">
        <v>241009</v>
      </c>
      <c r="B95" s="2" t="s">
        <v>164</v>
      </c>
      <c r="C95" s="12">
        <v>41748</v>
      </c>
      <c r="D95" s="13">
        <v>1495760</v>
      </c>
      <c r="E95" s="13">
        <v>23295112</v>
      </c>
      <c r="F95" s="13">
        <v>0</v>
      </c>
      <c r="G95" s="13">
        <v>24790872</v>
      </c>
      <c r="H95" s="14">
        <v>593.82178787007763</v>
      </c>
      <c r="I95" s="13">
        <v>1495760</v>
      </c>
      <c r="J95" s="13">
        <v>24190904</v>
      </c>
      <c r="K95" s="13">
        <v>0</v>
      </c>
      <c r="L95" s="13">
        <v>25686664</v>
      </c>
      <c r="M95" s="14">
        <v>615.2789115646259</v>
      </c>
      <c r="N95" s="13">
        <f t="shared" si="14"/>
        <v>895792</v>
      </c>
      <c r="O95" s="14">
        <f t="shared" si="15"/>
        <v>21.45712369454824</v>
      </c>
      <c r="P95" s="45">
        <f t="shared" si="16"/>
        <v>3.6133944784193148</v>
      </c>
      <c r="R95" s="13"/>
    </row>
    <row r="96" spans="1:18" x14ac:dyDescent="0.3">
      <c r="A96" s="2">
        <v>241010</v>
      </c>
      <c r="B96" s="2" t="s">
        <v>165</v>
      </c>
      <c r="C96" s="12">
        <v>54146</v>
      </c>
      <c r="D96" s="13">
        <v>1939960</v>
      </c>
      <c r="E96" s="13">
        <v>0</v>
      </c>
      <c r="F96" s="13">
        <v>2038248</v>
      </c>
      <c r="G96" s="13">
        <v>-98288</v>
      </c>
      <c r="H96" s="14">
        <v>-1.8152402762900306</v>
      </c>
      <c r="I96" s="13">
        <v>1939960</v>
      </c>
      <c r="J96" s="13">
        <v>0</v>
      </c>
      <c r="K96" s="13">
        <v>1713280</v>
      </c>
      <c r="L96" s="13">
        <v>226680</v>
      </c>
      <c r="M96" s="14">
        <v>4.186458833524175</v>
      </c>
      <c r="N96" s="13">
        <f t="shared" si="14"/>
        <v>324968</v>
      </c>
      <c r="O96" s="14">
        <f t="shared" si="15"/>
        <v>6.0016991098142061</v>
      </c>
      <c r="P96" s="45" t="str">
        <f t="shared" si="16"/>
        <v>x</v>
      </c>
      <c r="R96" s="13"/>
    </row>
    <row r="97" spans="1:18" x14ac:dyDescent="0.3">
      <c r="A97" s="2">
        <v>241011</v>
      </c>
      <c r="B97" s="2" t="s">
        <v>166</v>
      </c>
      <c r="C97" s="12">
        <v>44098</v>
      </c>
      <c r="D97" s="13">
        <v>1579952</v>
      </c>
      <c r="E97" s="13">
        <v>12896248</v>
      </c>
      <c r="F97" s="13">
        <v>0</v>
      </c>
      <c r="G97" s="13">
        <v>14476200</v>
      </c>
      <c r="H97" s="14">
        <v>328.27339108349582</v>
      </c>
      <c r="I97" s="13">
        <v>1579952</v>
      </c>
      <c r="J97" s="13">
        <v>13848312</v>
      </c>
      <c r="K97" s="13">
        <v>0</v>
      </c>
      <c r="L97" s="13">
        <v>15428264</v>
      </c>
      <c r="M97" s="14">
        <v>349.863123044129</v>
      </c>
      <c r="N97" s="13">
        <f t="shared" si="14"/>
        <v>952064</v>
      </c>
      <c r="O97" s="14">
        <f t="shared" si="15"/>
        <v>21.589731960633134</v>
      </c>
      <c r="P97" s="45">
        <f t="shared" si="16"/>
        <v>6.5767535679252838</v>
      </c>
      <c r="R97" s="13"/>
    </row>
    <row r="98" spans="1:18" x14ac:dyDescent="0.3">
      <c r="A98" s="2">
        <v>241012</v>
      </c>
      <c r="B98" s="2" t="s">
        <v>167</v>
      </c>
      <c r="C98" s="12">
        <v>44674</v>
      </c>
      <c r="D98" s="13">
        <v>1600592</v>
      </c>
      <c r="E98" s="13">
        <v>25469288</v>
      </c>
      <c r="F98" s="13">
        <v>0</v>
      </c>
      <c r="G98" s="13">
        <v>27069880</v>
      </c>
      <c r="H98" s="14">
        <v>605.94260643774908</v>
      </c>
      <c r="I98" s="13">
        <v>1600592</v>
      </c>
      <c r="J98" s="13">
        <v>26431816</v>
      </c>
      <c r="K98" s="13">
        <v>0</v>
      </c>
      <c r="L98" s="13">
        <v>28032408</v>
      </c>
      <c r="M98" s="14">
        <v>627.48820342928775</v>
      </c>
      <c r="N98" s="13">
        <f t="shared" si="14"/>
        <v>962528</v>
      </c>
      <c r="O98" s="14">
        <f t="shared" si="15"/>
        <v>21.545596991538702</v>
      </c>
      <c r="P98" s="45">
        <f t="shared" si="16"/>
        <v>3.5557157992573294</v>
      </c>
      <c r="R98" s="13"/>
    </row>
    <row r="99" spans="1:18" x14ac:dyDescent="0.3">
      <c r="A99" s="2">
        <v>241013</v>
      </c>
      <c r="B99" s="2" t="s">
        <v>168</v>
      </c>
      <c r="C99" s="12">
        <v>14696</v>
      </c>
      <c r="D99" s="13">
        <v>361216</v>
      </c>
      <c r="E99" s="13">
        <v>2834128</v>
      </c>
      <c r="F99" s="13">
        <v>0</v>
      </c>
      <c r="G99" s="13">
        <v>3195344</v>
      </c>
      <c r="H99" s="14">
        <v>217.42950462710942</v>
      </c>
      <c r="I99" s="13">
        <v>361216</v>
      </c>
      <c r="J99" s="13">
        <v>3103936</v>
      </c>
      <c r="K99" s="13">
        <v>0</v>
      </c>
      <c r="L99" s="13">
        <v>3465152</v>
      </c>
      <c r="M99" s="14">
        <v>235.78878606423515</v>
      </c>
      <c r="N99" s="13">
        <f t="shared" si="14"/>
        <v>269808</v>
      </c>
      <c r="O99" s="14">
        <f t="shared" si="15"/>
        <v>18.359281437125748</v>
      </c>
      <c r="P99" s="45">
        <f t="shared" si="16"/>
        <v>8.4437857082054375</v>
      </c>
      <c r="R99" s="13"/>
    </row>
    <row r="100" spans="1:18" x14ac:dyDescent="0.3">
      <c r="A100" s="2">
        <v>241014</v>
      </c>
      <c r="B100" s="2" t="s">
        <v>169</v>
      </c>
      <c r="C100" s="12">
        <v>23869</v>
      </c>
      <c r="D100" s="13">
        <v>855184</v>
      </c>
      <c r="E100" s="13">
        <v>12440408</v>
      </c>
      <c r="F100" s="13">
        <v>0</v>
      </c>
      <c r="G100" s="13">
        <v>13295592</v>
      </c>
      <c r="H100" s="14">
        <v>557.02341949809374</v>
      </c>
      <c r="I100" s="13">
        <v>855184</v>
      </c>
      <c r="J100" s="13">
        <v>12916360</v>
      </c>
      <c r="K100" s="13">
        <v>0</v>
      </c>
      <c r="L100" s="13">
        <v>13771544</v>
      </c>
      <c r="M100" s="14">
        <v>576.96359294482386</v>
      </c>
      <c r="N100" s="13">
        <f t="shared" si="14"/>
        <v>475952</v>
      </c>
      <c r="O100" s="14">
        <f t="shared" si="15"/>
        <v>19.940173446730068</v>
      </c>
      <c r="P100" s="45">
        <f t="shared" si="16"/>
        <v>3.5797729051854179</v>
      </c>
      <c r="R100" s="13"/>
    </row>
    <row r="101" spans="1:18" x14ac:dyDescent="0.3">
      <c r="A101" s="2">
        <v>241015</v>
      </c>
      <c r="B101" s="2" t="s">
        <v>170</v>
      </c>
      <c r="C101" s="12">
        <v>34261</v>
      </c>
      <c r="D101" s="13">
        <v>1227512</v>
      </c>
      <c r="E101" s="13">
        <v>20654840</v>
      </c>
      <c r="F101" s="13">
        <v>0</v>
      </c>
      <c r="G101" s="13">
        <v>21882352</v>
      </c>
      <c r="H101" s="14">
        <v>638.69565978809726</v>
      </c>
      <c r="I101" s="13">
        <v>1227512</v>
      </c>
      <c r="J101" s="13">
        <v>21363360</v>
      </c>
      <c r="K101" s="13">
        <v>0</v>
      </c>
      <c r="L101" s="13">
        <v>22590872</v>
      </c>
      <c r="M101" s="14">
        <v>659.37573334111676</v>
      </c>
      <c r="N101" s="13">
        <f t="shared" si="14"/>
        <v>708520</v>
      </c>
      <c r="O101" s="14">
        <f t="shared" si="15"/>
        <v>20.680073553019469</v>
      </c>
      <c r="P101" s="45">
        <f t="shared" si="16"/>
        <v>3.2378603543165738</v>
      </c>
      <c r="R101" s="13"/>
    </row>
    <row r="102" spans="1:18" x14ac:dyDescent="0.3">
      <c r="A102" s="2">
        <v>241016</v>
      </c>
      <c r="B102" s="2" t="s">
        <v>171</v>
      </c>
      <c r="C102" s="12">
        <v>23352</v>
      </c>
      <c r="D102" s="13">
        <v>836664</v>
      </c>
      <c r="E102" s="13">
        <v>11545632</v>
      </c>
      <c r="F102" s="13">
        <v>0</v>
      </c>
      <c r="G102" s="13">
        <v>12382296</v>
      </c>
      <c r="H102" s="14">
        <v>530.24563206577591</v>
      </c>
      <c r="I102" s="13">
        <v>836664</v>
      </c>
      <c r="J102" s="13">
        <v>12011904</v>
      </c>
      <c r="K102" s="13">
        <v>0</v>
      </c>
      <c r="L102" s="13">
        <v>12848568</v>
      </c>
      <c r="M102" s="14">
        <v>550.2127440904419</v>
      </c>
      <c r="N102" s="13">
        <f t="shared" si="14"/>
        <v>466272</v>
      </c>
      <c r="O102" s="14">
        <f t="shared" si="15"/>
        <v>19.967112024665983</v>
      </c>
      <c r="P102" s="45">
        <f t="shared" si="16"/>
        <v>3.7656344186893933</v>
      </c>
      <c r="R102" s="13"/>
    </row>
    <row r="103" spans="1:18" x14ac:dyDescent="0.3">
      <c r="A103" s="2">
        <v>241017</v>
      </c>
      <c r="B103" s="2" t="s">
        <v>172</v>
      </c>
      <c r="C103" s="12">
        <v>28698</v>
      </c>
      <c r="D103" s="13">
        <v>1028200</v>
      </c>
      <c r="E103" s="13">
        <v>16765912</v>
      </c>
      <c r="F103" s="13">
        <v>0</v>
      </c>
      <c r="G103" s="13">
        <v>17794112</v>
      </c>
      <c r="H103" s="14">
        <v>620.04711129695454</v>
      </c>
      <c r="I103" s="13">
        <v>1028200</v>
      </c>
      <c r="J103" s="13">
        <v>17347288</v>
      </c>
      <c r="K103" s="13">
        <v>0</v>
      </c>
      <c r="L103" s="13">
        <v>18375488</v>
      </c>
      <c r="M103" s="14">
        <v>640.30552651752737</v>
      </c>
      <c r="N103" s="13">
        <f t="shared" si="14"/>
        <v>581376</v>
      </c>
      <c r="O103" s="14">
        <f t="shared" si="15"/>
        <v>20.258415220572861</v>
      </c>
      <c r="P103" s="45">
        <f t="shared" si="16"/>
        <v>3.2672380616689387</v>
      </c>
      <c r="R103" s="13"/>
    </row>
    <row r="104" spans="1:18" x14ac:dyDescent="0.3">
      <c r="A104" s="2">
        <v>241018</v>
      </c>
      <c r="B104" s="2" t="s">
        <v>173</v>
      </c>
      <c r="C104" s="12">
        <v>20061</v>
      </c>
      <c r="D104" s="13">
        <v>718752</v>
      </c>
      <c r="E104" s="13">
        <v>7383680</v>
      </c>
      <c r="F104" s="13">
        <v>0</v>
      </c>
      <c r="G104" s="13">
        <v>8102432</v>
      </c>
      <c r="H104" s="14">
        <v>403.88973630427199</v>
      </c>
      <c r="I104" s="13">
        <v>718752</v>
      </c>
      <c r="J104" s="13">
        <v>7775096</v>
      </c>
      <c r="K104" s="13">
        <v>0</v>
      </c>
      <c r="L104" s="13">
        <v>8493848</v>
      </c>
      <c r="M104" s="14">
        <v>423.40102686805244</v>
      </c>
      <c r="N104" s="13">
        <f t="shared" si="14"/>
        <v>391416</v>
      </c>
      <c r="O104" s="14">
        <f t="shared" si="15"/>
        <v>19.51129056378047</v>
      </c>
      <c r="P104" s="45">
        <f t="shared" si="16"/>
        <v>4.83084584973993</v>
      </c>
      <c r="R104" s="13"/>
    </row>
    <row r="105" spans="1:18" x14ac:dyDescent="0.3">
      <c r="A105" s="2">
        <v>241019</v>
      </c>
      <c r="B105" s="2" t="s">
        <v>174</v>
      </c>
      <c r="C105" s="12">
        <v>29729</v>
      </c>
      <c r="D105" s="13">
        <v>1065136</v>
      </c>
      <c r="E105" s="13">
        <v>5967360</v>
      </c>
      <c r="F105" s="13">
        <v>0</v>
      </c>
      <c r="G105" s="13">
        <v>7032496</v>
      </c>
      <c r="H105" s="14">
        <v>236.55339903797639</v>
      </c>
      <c r="I105" s="13">
        <v>1065136</v>
      </c>
      <c r="J105" s="13">
        <v>6567792</v>
      </c>
      <c r="K105" s="13">
        <v>0</v>
      </c>
      <c r="L105" s="13">
        <v>7632928</v>
      </c>
      <c r="M105" s="14">
        <v>256.75024386962224</v>
      </c>
      <c r="N105" s="13">
        <f t="shared" si="14"/>
        <v>600432</v>
      </c>
      <c r="O105" s="14">
        <f t="shared" si="15"/>
        <v>20.196844831645869</v>
      </c>
      <c r="P105" s="45">
        <f t="shared" si="16"/>
        <v>8.5379643301610137</v>
      </c>
      <c r="R105" s="13"/>
    </row>
    <row r="106" spans="1:18" x14ac:dyDescent="0.3">
      <c r="A106" s="2">
        <v>241020</v>
      </c>
      <c r="B106" s="2" t="s">
        <v>175</v>
      </c>
      <c r="C106" s="12">
        <v>14232</v>
      </c>
      <c r="D106" s="13">
        <v>349808</v>
      </c>
      <c r="E106" s="13">
        <v>4727424</v>
      </c>
      <c r="F106" s="13">
        <v>0</v>
      </c>
      <c r="G106" s="13">
        <v>5077232</v>
      </c>
      <c r="H106" s="14">
        <v>356.74761101742553</v>
      </c>
      <c r="I106" s="13">
        <v>349808</v>
      </c>
      <c r="J106" s="13">
        <v>4987472</v>
      </c>
      <c r="K106" s="13">
        <v>0</v>
      </c>
      <c r="L106" s="13">
        <v>5337280</v>
      </c>
      <c r="M106" s="14">
        <v>375.01967397414279</v>
      </c>
      <c r="N106" s="13">
        <f t="shared" si="14"/>
        <v>260048</v>
      </c>
      <c r="O106" s="14">
        <f t="shared" si="15"/>
        <v>18.272062956717257</v>
      </c>
      <c r="P106" s="45">
        <f t="shared" si="16"/>
        <v>5.1218459191937651</v>
      </c>
      <c r="R106" s="13"/>
    </row>
    <row r="107" spans="1:18" x14ac:dyDescent="0.3">
      <c r="A107" s="2">
        <v>241021</v>
      </c>
      <c r="B107" s="2" t="s">
        <v>176</v>
      </c>
      <c r="C107" s="12">
        <v>41190</v>
      </c>
      <c r="D107" s="13">
        <v>1475768</v>
      </c>
      <c r="E107" s="13">
        <v>22297936</v>
      </c>
      <c r="F107" s="13">
        <v>0</v>
      </c>
      <c r="G107" s="13">
        <v>23773704</v>
      </c>
      <c r="H107" s="14">
        <v>577.17174071376553</v>
      </c>
      <c r="I107" s="13">
        <v>1475768</v>
      </c>
      <c r="J107" s="13">
        <v>23174912</v>
      </c>
      <c r="K107" s="13">
        <v>0</v>
      </c>
      <c r="L107" s="13">
        <v>24650680</v>
      </c>
      <c r="M107" s="14">
        <v>598.46273367322169</v>
      </c>
      <c r="N107" s="13">
        <f t="shared" si="14"/>
        <v>876976</v>
      </c>
      <c r="O107" s="14">
        <f t="shared" si="15"/>
        <v>21.29099295945618</v>
      </c>
      <c r="P107" s="45">
        <f t="shared" si="16"/>
        <v>3.688848822211297</v>
      </c>
      <c r="R107" s="13"/>
    </row>
    <row r="108" spans="1:18" x14ac:dyDescent="0.3">
      <c r="A108" s="23">
        <v>241000</v>
      </c>
      <c r="B108" s="23" t="s">
        <v>177</v>
      </c>
      <c r="C108" s="24">
        <v>1140191</v>
      </c>
      <c r="D108" s="24">
        <v>54239040</v>
      </c>
      <c r="E108" s="24">
        <v>401632616</v>
      </c>
      <c r="F108" s="24">
        <v>7846480</v>
      </c>
      <c r="G108" s="24">
        <v>448025176</v>
      </c>
      <c r="H108" s="37">
        <v>392.93870588348796</v>
      </c>
      <c r="I108" s="24">
        <v>54239040</v>
      </c>
      <c r="J108" s="24">
        <v>429255992</v>
      </c>
      <c r="K108" s="24">
        <v>7288992</v>
      </c>
      <c r="L108" s="24">
        <v>476206040</v>
      </c>
      <c r="M108" s="37">
        <v>417.65462102402142</v>
      </c>
      <c r="N108" s="24">
        <f>L108-G108</f>
        <v>28180864</v>
      </c>
      <c r="O108" s="37">
        <f t="shared" si="15"/>
        <v>24.715915140533472</v>
      </c>
      <c r="P108" s="46">
        <f t="shared" si="16"/>
        <v>6.2900179520268749</v>
      </c>
      <c r="R108" s="13"/>
    </row>
    <row r="109" spans="1:18" x14ac:dyDescent="0.3">
      <c r="A109" s="2">
        <v>251007</v>
      </c>
      <c r="B109" s="2" t="s">
        <v>178</v>
      </c>
      <c r="C109" s="12">
        <v>16675</v>
      </c>
      <c r="D109" s="13">
        <v>409856</v>
      </c>
      <c r="E109" s="13">
        <v>4394288</v>
      </c>
      <c r="F109" s="13">
        <v>0</v>
      </c>
      <c r="G109" s="13">
        <v>4804144</v>
      </c>
      <c r="H109" s="14">
        <v>288.1045877061469</v>
      </c>
      <c r="I109" s="13">
        <v>409856</v>
      </c>
      <c r="J109" s="13">
        <v>4706272</v>
      </c>
      <c r="K109" s="13">
        <v>0</v>
      </c>
      <c r="L109" s="13">
        <v>5116128</v>
      </c>
      <c r="M109" s="14">
        <v>306.81427286356819</v>
      </c>
      <c r="N109" s="13">
        <f t="shared" ref="N109:N172" si="17">L109-G109</f>
        <v>311984</v>
      </c>
      <c r="O109" s="14">
        <f t="shared" si="15"/>
        <v>18.709685157421291</v>
      </c>
      <c r="P109" s="45">
        <f t="shared" si="16"/>
        <v>6.4940601280894157</v>
      </c>
      <c r="R109" s="13"/>
    </row>
    <row r="110" spans="1:18" x14ac:dyDescent="0.3">
      <c r="A110" s="2">
        <v>251012</v>
      </c>
      <c r="B110" s="2" t="s">
        <v>179</v>
      </c>
      <c r="C110" s="12">
        <v>17620</v>
      </c>
      <c r="D110" s="13">
        <v>433080</v>
      </c>
      <c r="E110" s="13">
        <v>0</v>
      </c>
      <c r="F110" s="13">
        <v>1575456</v>
      </c>
      <c r="G110" s="13">
        <v>-1142376</v>
      </c>
      <c r="H110" s="14">
        <v>-64.834052213393875</v>
      </c>
      <c r="I110" s="13">
        <v>433080</v>
      </c>
      <c r="J110" s="13">
        <v>0</v>
      </c>
      <c r="K110" s="13">
        <v>1486800</v>
      </c>
      <c r="L110" s="13">
        <v>-1053720</v>
      </c>
      <c r="M110" s="14">
        <v>-59.802497162315554</v>
      </c>
      <c r="N110" s="13">
        <f t="shared" si="17"/>
        <v>88656</v>
      </c>
      <c r="O110" s="14">
        <f t="shared" si="15"/>
        <v>5.0315550510783202</v>
      </c>
      <c r="P110" s="45" t="str">
        <f t="shared" si="16"/>
        <v>x</v>
      </c>
      <c r="R110" s="13"/>
    </row>
    <row r="111" spans="1:18" x14ac:dyDescent="0.3">
      <c r="A111" s="2">
        <v>251037</v>
      </c>
      <c r="B111" s="2" t="s">
        <v>180</v>
      </c>
      <c r="C111" s="12">
        <v>33959</v>
      </c>
      <c r="D111" s="13">
        <v>1216688</v>
      </c>
      <c r="E111" s="13">
        <v>0</v>
      </c>
      <c r="F111" s="13">
        <v>1708408</v>
      </c>
      <c r="G111" s="13">
        <v>-491720</v>
      </c>
      <c r="H111" s="14">
        <v>-14.479813893224183</v>
      </c>
      <c r="I111" s="13">
        <v>1216688</v>
      </c>
      <c r="J111" s="13">
        <v>0</v>
      </c>
      <c r="K111" s="13">
        <v>1522616</v>
      </c>
      <c r="L111" s="13">
        <v>-305928</v>
      </c>
      <c r="M111" s="14">
        <v>-9.0087458405724554</v>
      </c>
      <c r="N111" s="13">
        <f t="shared" si="17"/>
        <v>185792</v>
      </c>
      <c r="O111" s="14">
        <f t="shared" si="15"/>
        <v>5.4710680526517272</v>
      </c>
      <c r="P111" s="45" t="str">
        <f t="shared" si="16"/>
        <v>x</v>
      </c>
      <c r="R111" s="13"/>
    </row>
    <row r="112" spans="1:18" x14ac:dyDescent="0.3">
      <c r="A112" s="2">
        <v>251040</v>
      </c>
      <c r="B112" s="2" t="s">
        <v>181</v>
      </c>
      <c r="C112" s="12">
        <v>13427</v>
      </c>
      <c r="D112" s="13">
        <v>330024</v>
      </c>
      <c r="E112" s="13">
        <v>2177032</v>
      </c>
      <c r="F112" s="13">
        <v>0</v>
      </c>
      <c r="G112" s="13">
        <v>2507056</v>
      </c>
      <c r="H112" s="14">
        <v>186.71750949579206</v>
      </c>
      <c r="I112" s="13">
        <v>330024</v>
      </c>
      <c r="J112" s="13">
        <v>2420488</v>
      </c>
      <c r="K112" s="13">
        <v>0</v>
      </c>
      <c r="L112" s="13">
        <v>2750512</v>
      </c>
      <c r="M112" s="14">
        <v>204.84933343263575</v>
      </c>
      <c r="N112" s="13">
        <f t="shared" si="17"/>
        <v>243456</v>
      </c>
      <c r="O112" s="14">
        <f t="shared" si="15"/>
        <v>18.131823936843674</v>
      </c>
      <c r="P112" s="45">
        <f t="shared" si="16"/>
        <v>9.7108321473473271</v>
      </c>
      <c r="R112" s="13"/>
    </row>
    <row r="113" spans="1:18" x14ac:dyDescent="0.3">
      <c r="A113" s="2">
        <v>251041</v>
      </c>
      <c r="B113" s="2" t="s">
        <v>182</v>
      </c>
      <c r="C113" s="12">
        <v>25280</v>
      </c>
      <c r="D113" s="13">
        <v>621360</v>
      </c>
      <c r="E113" s="13">
        <v>6440944</v>
      </c>
      <c r="F113" s="13">
        <v>0</v>
      </c>
      <c r="G113" s="13">
        <v>7062304</v>
      </c>
      <c r="H113" s="14">
        <v>279.36329113924052</v>
      </c>
      <c r="I113" s="13">
        <v>621360</v>
      </c>
      <c r="J113" s="13">
        <v>6940072</v>
      </c>
      <c r="K113" s="13">
        <v>0</v>
      </c>
      <c r="L113" s="13">
        <v>7561432</v>
      </c>
      <c r="M113" s="14">
        <v>299.10727848101266</v>
      </c>
      <c r="N113" s="13">
        <f t="shared" si="17"/>
        <v>499128</v>
      </c>
      <c r="O113" s="14">
        <f t="shared" si="15"/>
        <v>19.743987341772151</v>
      </c>
      <c r="P113" s="45">
        <f t="shared" si="16"/>
        <v>7.0674952536735889</v>
      </c>
      <c r="R113" s="13"/>
    </row>
    <row r="114" spans="1:18" x14ac:dyDescent="0.3">
      <c r="A114" s="2">
        <v>251042</v>
      </c>
      <c r="B114" s="2" t="s">
        <v>183</v>
      </c>
      <c r="C114" s="12">
        <v>13185</v>
      </c>
      <c r="D114" s="13">
        <v>324072</v>
      </c>
      <c r="E114" s="13">
        <v>51816</v>
      </c>
      <c r="F114" s="13">
        <v>0</v>
      </c>
      <c r="G114" s="13">
        <v>375888</v>
      </c>
      <c r="H114" s="14">
        <v>28.508759954493744</v>
      </c>
      <c r="I114" s="13">
        <v>324072</v>
      </c>
      <c r="J114" s="13">
        <v>290416</v>
      </c>
      <c r="K114" s="13">
        <v>0</v>
      </c>
      <c r="L114" s="13">
        <v>614488</v>
      </c>
      <c r="M114" s="14">
        <v>46.60508153204399</v>
      </c>
      <c r="N114" s="13">
        <f t="shared" si="17"/>
        <v>238600</v>
      </c>
      <c r="O114" s="14">
        <f t="shared" si="15"/>
        <v>18.096321577550246</v>
      </c>
      <c r="P114" s="45">
        <f t="shared" si="16"/>
        <v>63.476354658834545</v>
      </c>
      <c r="R114" s="13"/>
    </row>
    <row r="115" spans="1:18" x14ac:dyDescent="0.3">
      <c r="A115" s="2">
        <v>251044</v>
      </c>
      <c r="B115" s="2" t="s">
        <v>184</v>
      </c>
      <c r="C115" s="12">
        <v>7066</v>
      </c>
      <c r="D115" s="13">
        <v>173672</v>
      </c>
      <c r="E115" s="13">
        <v>1598408</v>
      </c>
      <c r="F115" s="13">
        <v>0</v>
      </c>
      <c r="G115" s="13">
        <v>1772080</v>
      </c>
      <c r="H115" s="14">
        <v>250.78969714123974</v>
      </c>
      <c r="I115" s="13">
        <v>173672</v>
      </c>
      <c r="J115" s="13">
        <v>1724920</v>
      </c>
      <c r="K115" s="13">
        <v>0</v>
      </c>
      <c r="L115" s="13">
        <v>1898592</v>
      </c>
      <c r="M115" s="14">
        <v>268.69402773846588</v>
      </c>
      <c r="N115" s="13">
        <f t="shared" si="17"/>
        <v>126512</v>
      </c>
      <c r="O115" s="14">
        <f t="shared" si="15"/>
        <v>17.904330597226153</v>
      </c>
      <c r="P115" s="45">
        <f t="shared" si="16"/>
        <v>7.1391810753464862</v>
      </c>
      <c r="R115" s="13"/>
    </row>
    <row r="116" spans="1:18" x14ac:dyDescent="0.3">
      <c r="A116" s="2">
        <v>251047</v>
      </c>
      <c r="B116" s="2" t="s">
        <v>185</v>
      </c>
      <c r="C116" s="12">
        <v>30944</v>
      </c>
      <c r="D116" s="13">
        <v>1108672</v>
      </c>
      <c r="E116" s="13">
        <v>9819832</v>
      </c>
      <c r="F116" s="13">
        <v>0</v>
      </c>
      <c r="G116" s="13">
        <v>10928504</v>
      </c>
      <c r="H116" s="14">
        <v>353.17037228541881</v>
      </c>
      <c r="I116" s="13">
        <v>1108672</v>
      </c>
      <c r="J116" s="13">
        <v>10454112</v>
      </c>
      <c r="K116" s="13">
        <v>0</v>
      </c>
      <c r="L116" s="13">
        <v>11562784</v>
      </c>
      <c r="M116" s="14">
        <v>373.66804550155121</v>
      </c>
      <c r="N116" s="13">
        <f t="shared" si="17"/>
        <v>634280</v>
      </c>
      <c r="O116" s="14">
        <f t="shared" si="15"/>
        <v>20.49767321613237</v>
      </c>
      <c r="P116" s="45">
        <f t="shared" si="16"/>
        <v>5.8039050907608214</v>
      </c>
      <c r="R116" s="13"/>
    </row>
    <row r="117" spans="1:18" x14ac:dyDescent="0.3">
      <c r="A117" s="2">
        <v>251401</v>
      </c>
      <c r="B117" s="2" t="s">
        <v>186</v>
      </c>
      <c r="C117" s="12">
        <v>8989</v>
      </c>
      <c r="D117" s="13">
        <v>220936</v>
      </c>
      <c r="E117" s="13">
        <v>400552</v>
      </c>
      <c r="F117" s="13">
        <v>0</v>
      </c>
      <c r="G117" s="13">
        <v>621488</v>
      </c>
      <c r="H117" s="14">
        <v>69.138725108465906</v>
      </c>
      <c r="I117" s="13">
        <v>220936</v>
      </c>
      <c r="J117" s="13">
        <v>558176</v>
      </c>
      <c r="K117" s="13">
        <v>0</v>
      </c>
      <c r="L117" s="13">
        <v>779112</v>
      </c>
      <c r="M117" s="14">
        <v>86.673934809211261</v>
      </c>
      <c r="N117" s="13">
        <f t="shared" si="17"/>
        <v>157624</v>
      </c>
      <c r="O117" s="14">
        <f t="shared" si="15"/>
        <v>17.535209700745355</v>
      </c>
      <c r="P117" s="45">
        <f t="shared" si="16"/>
        <v>25.362356151687564</v>
      </c>
      <c r="R117" s="13"/>
    </row>
    <row r="118" spans="1:18" x14ac:dyDescent="0.3">
      <c r="A118" s="2">
        <v>251402</v>
      </c>
      <c r="B118" s="2" t="s">
        <v>187</v>
      </c>
      <c r="C118" s="12">
        <v>12510</v>
      </c>
      <c r="D118" s="13">
        <v>307480</v>
      </c>
      <c r="E118" s="13">
        <v>1671944</v>
      </c>
      <c r="F118" s="13">
        <v>0</v>
      </c>
      <c r="G118" s="13">
        <v>1979424</v>
      </c>
      <c r="H118" s="14">
        <v>158.22733812949642</v>
      </c>
      <c r="I118" s="13">
        <v>307480</v>
      </c>
      <c r="J118" s="13">
        <v>1898928</v>
      </c>
      <c r="K118" s="13">
        <v>0</v>
      </c>
      <c r="L118" s="13">
        <v>2206408</v>
      </c>
      <c r="M118" s="14">
        <v>176.37154276578738</v>
      </c>
      <c r="N118" s="13">
        <f t="shared" si="17"/>
        <v>226984</v>
      </c>
      <c r="O118" s="14">
        <f t="shared" si="15"/>
        <v>18.144204636290969</v>
      </c>
      <c r="P118" s="45">
        <f t="shared" si="16"/>
        <v>11.467174289086119</v>
      </c>
      <c r="R118" s="13"/>
    </row>
    <row r="119" spans="1:18" x14ac:dyDescent="0.3">
      <c r="A119" s="2">
        <v>251403</v>
      </c>
      <c r="B119" s="2" t="s">
        <v>188</v>
      </c>
      <c r="C119" s="12">
        <v>17309</v>
      </c>
      <c r="D119" s="13">
        <v>425440</v>
      </c>
      <c r="E119" s="13">
        <v>5965016</v>
      </c>
      <c r="F119" s="13">
        <v>0</v>
      </c>
      <c r="G119" s="13">
        <v>6390456</v>
      </c>
      <c r="H119" s="14">
        <v>369.19845167254027</v>
      </c>
      <c r="I119" s="13">
        <v>425440</v>
      </c>
      <c r="J119" s="13">
        <v>6296984</v>
      </c>
      <c r="K119" s="13">
        <v>0</v>
      </c>
      <c r="L119" s="13">
        <v>6722424</v>
      </c>
      <c r="M119" s="14">
        <v>388.3773759315963</v>
      </c>
      <c r="N119" s="13">
        <f t="shared" si="17"/>
        <v>331968</v>
      </c>
      <c r="O119" s="14">
        <f t="shared" si="15"/>
        <v>19.178924259055982</v>
      </c>
      <c r="P119" s="45">
        <f t="shared" si="16"/>
        <v>5.1947466659656207</v>
      </c>
      <c r="R119" s="13"/>
    </row>
    <row r="120" spans="1:18" x14ac:dyDescent="0.3">
      <c r="A120" s="2">
        <v>251404</v>
      </c>
      <c r="B120" s="2" t="s">
        <v>189</v>
      </c>
      <c r="C120" s="12">
        <v>7189</v>
      </c>
      <c r="D120" s="13">
        <v>176696</v>
      </c>
      <c r="E120" s="13">
        <v>0</v>
      </c>
      <c r="F120" s="13">
        <v>750296</v>
      </c>
      <c r="G120" s="13">
        <v>-573600</v>
      </c>
      <c r="H120" s="14">
        <v>-79.788565864515235</v>
      </c>
      <c r="I120" s="13">
        <v>176696</v>
      </c>
      <c r="J120" s="13">
        <v>0</v>
      </c>
      <c r="K120" s="13">
        <v>715816</v>
      </c>
      <c r="L120" s="13">
        <v>-539120</v>
      </c>
      <c r="M120" s="14">
        <v>-74.992349422729163</v>
      </c>
      <c r="N120" s="13">
        <f t="shared" si="17"/>
        <v>34480</v>
      </c>
      <c r="O120" s="14">
        <f t="shared" si="15"/>
        <v>4.7962164417860622</v>
      </c>
      <c r="P120" s="45" t="str">
        <f t="shared" si="16"/>
        <v>x</v>
      </c>
      <c r="R120" s="13"/>
    </row>
    <row r="121" spans="1:18" x14ac:dyDescent="0.3">
      <c r="A121" s="2">
        <v>251405</v>
      </c>
      <c r="B121" s="2" t="s">
        <v>190</v>
      </c>
      <c r="C121" s="12">
        <v>6177</v>
      </c>
      <c r="D121" s="13">
        <v>151824</v>
      </c>
      <c r="E121" s="13">
        <v>0</v>
      </c>
      <c r="F121" s="13">
        <v>415840</v>
      </c>
      <c r="G121" s="13">
        <v>-264016</v>
      </c>
      <c r="H121" s="14">
        <v>-42.741784037558688</v>
      </c>
      <c r="I121" s="13">
        <v>151824</v>
      </c>
      <c r="J121" s="13">
        <v>0</v>
      </c>
      <c r="K121" s="13">
        <v>386248</v>
      </c>
      <c r="L121" s="13">
        <v>-234424</v>
      </c>
      <c r="M121" s="14">
        <v>-37.951108952565967</v>
      </c>
      <c r="N121" s="13">
        <f t="shared" si="17"/>
        <v>29592</v>
      </c>
      <c r="O121" s="14">
        <f t="shared" si="15"/>
        <v>4.7906750849927153</v>
      </c>
      <c r="P121" s="45" t="str">
        <f t="shared" si="16"/>
        <v>x</v>
      </c>
      <c r="R121" s="13"/>
    </row>
    <row r="122" spans="1:18" x14ac:dyDescent="0.3">
      <c r="A122" s="2">
        <v>251406</v>
      </c>
      <c r="B122" s="2" t="s">
        <v>191</v>
      </c>
      <c r="C122" s="12">
        <v>6736</v>
      </c>
      <c r="D122" s="13">
        <v>165560</v>
      </c>
      <c r="E122" s="13">
        <v>1638648</v>
      </c>
      <c r="F122" s="13">
        <v>0</v>
      </c>
      <c r="G122" s="13">
        <v>1804208</v>
      </c>
      <c r="H122" s="14">
        <v>267.84560570071261</v>
      </c>
      <c r="I122" s="13">
        <v>165560</v>
      </c>
      <c r="J122" s="13">
        <v>1758656</v>
      </c>
      <c r="K122" s="13">
        <v>0</v>
      </c>
      <c r="L122" s="13">
        <v>1924216</v>
      </c>
      <c r="M122" s="14">
        <v>285.66152019002374</v>
      </c>
      <c r="N122" s="13">
        <f t="shared" si="17"/>
        <v>120008</v>
      </c>
      <c r="O122" s="14">
        <f t="shared" si="15"/>
        <v>17.815914489311165</v>
      </c>
      <c r="P122" s="45">
        <f t="shared" si="16"/>
        <v>6.6515612390589123</v>
      </c>
      <c r="R122" s="13"/>
    </row>
    <row r="123" spans="1:18" x14ac:dyDescent="0.3">
      <c r="A123" s="2">
        <v>251407</v>
      </c>
      <c r="B123" s="2" t="s">
        <v>192</v>
      </c>
      <c r="C123" s="12">
        <v>4371</v>
      </c>
      <c r="D123" s="13">
        <v>107432</v>
      </c>
      <c r="E123" s="13">
        <v>1461696</v>
      </c>
      <c r="F123" s="13">
        <v>0</v>
      </c>
      <c r="G123" s="13">
        <v>1569128</v>
      </c>
      <c r="H123" s="14">
        <v>358.98604438343631</v>
      </c>
      <c r="I123" s="13">
        <v>107432</v>
      </c>
      <c r="J123" s="13">
        <v>1539600</v>
      </c>
      <c r="K123" s="13">
        <v>0</v>
      </c>
      <c r="L123" s="13">
        <v>1647032</v>
      </c>
      <c r="M123" s="14">
        <v>376.80896819949669</v>
      </c>
      <c r="N123" s="13">
        <f t="shared" si="17"/>
        <v>77904</v>
      </c>
      <c r="O123" s="14">
        <f t="shared" si="15"/>
        <v>17.822923816060399</v>
      </c>
      <c r="P123" s="45">
        <f t="shared" si="16"/>
        <v>4.9647957336813819</v>
      </c>
      <c r="R123" s="13"/>
    </row>
    <row r="124" spans="1:18" x14ac:dyDescent="0.3">
      <c r="A124" s="23">
        <v>251000</v>
      </c>
      <c r="B124" s="23" t="s">
        <v>193</v>
      </c>
      <c r="C124" s="24">
        <v>221437</v>
      </c>
      <c r="D124" s="24">
        <v>6172792</v>
      </c>
      <c r="E124" s="24">
        <v>35620176</v>
      </c>
      <c r="F124" s="24">
        <v>4450000</v>
      </c>
      <c r="G124" s="24">
        <v>37342968</v>
      </c>
      <c r="H124" s="37">
        <v>168.63924276430768</v>
      </c>
      <c r="I124" s="24">
        <v>6172792</v>
      </c>
      <c r="J124" s="24">
        <v>38588624</v>
      </c>
      <c r="K124" s="24">
        <v>4111480</v>
      </c>
      <c r="L124" s="24">
        <v>40649936</v>
      </c>
      <c r="M124" s="37">
        <v>183.57336849758622</v>
      </c>
      <c r="N124" s="24">
        <f>L124-G124</f>
        <v>3306968</v>
      </c>
      <c r="O124" s="37">
        <f t="shared" si="15"/>
        <v>14.93412573327854</v>
      </c>
      <c r="P124" s="46">
        <f t="shared" si="16"/>
        <v>8.8556646059841846</v>
      </c>
      <c r="R124" s="13"/>
    </row>
    <row r="125" spans="1:18" x14ac:dyDescent="0.3">
      <c r="A125" s="2">
        <v>252001</v>
      </c>
      <c r="B125" s="2" t="s">
        <v>194</v>
      </c>
      <c r="C125" s="12">
        <v>10366</v>
      </c>
      <c r="D125" s="13">
        <v>254784</v>
      </c>
      <c r="E125" s="13">
        <v>1019112</v>
      </c>
      <c r="F125" s="13">
        <v>0</v>
      </c>
      <c r="G125" s="13">
        <v>1273896</v>
      </c>
      <c r="H125" s="14">
        <v>122.89176152807255</v>
      </c>
      <c r="I125" s="13">
        <v>254784</v>
      </c>
      <c r="J125" s="13">
        <v>1204088</v>
      </c>
      <c r="K125" s="13">
        <v>0</v>
      </c>
      <c r="L125" s="13">
        <v>1458872</v>
      </c>
      <c r="M125" s="14">
        <v>140.73625313524985</v>
      </c>
      <c r="N125" s="13">
        <f t="shared" si="17"/>
        <v>184976</v>
      </c>
      <c r="O125" s="14">
        <f t="shared" si="15"/>
        <v>17.844491607177311</v>
      </c>
      <c r="P125" s="45">
        <f t="shared" si="16"/>
        <v>14.520494608665071</v>
      </c>
      <c r="R125" s="13"/>
    </row>
    <row r="126" spans="1:18" x14ac:dyDescent="0.3">
      <c r="A126" s="2">
        <v>252002</v>
      </c>
      <c r="B126" s="2" t="s">
        <v>195</v>
      </c>
      <c r="C126" s="12">
        <v>17379</v>
      </c>
      <c r="D126" s="13">
        <v>427160</v>
      </c>
      <c r="E126" s="13">
        <v>8029680</v>
      </c>
      <c r="F126" s="13">
        <v>0</v>
      </c>
      <c r="G126" s="13">
        <v>8456840</v>
      </c>
      <c r="H126" s="14">
        <v>486.61257839921745</v>
      </c>
      <c r="I126" s="13">
        <v>427160</v>
      </c>
      <c r="J126" s="13">
        <v>8358056</v>
      </c>
      <c r="K126" s="13">
        <v>0</v>
      </c>
      <c r="L126" s="13">
        <v>8785216</v>
      </c>
      <c r="M126" s="14">
        <v>505.50756660337191</v>
      </c>
      <c r="N126" s="13">
        <f t="shared" si="17"/>
        <v>328376</v>
      </c>
      <c r="O126" s="14">
        <f t="shared" si="15"/>
        <v>18.894988204154441</v>
      </c>
      <c r="P126" s="45">
        <f t="shared" si="16"/>
        <v>3.8829633763911819</v>
      </c>
      <c r="R126" s="13"/>
    </row>
    <row r="127" spans="1:18" x14ac:dyDescent="0.3">
      <c r="A127" s="2">
        <v>252003</v>
      </c>
      <c r="B127" s="2" t="s">
        <v>196</v>
      </c>
      <c r="C127" s="12">
        <v>19708</v>
      </c>
      <c r="D127" s="13">
        <v>706104</v>
      </c>
      <c r="E127" s="13">
        <v>9489496</v>
      </c>
      <c r="F127" s="13">
        <v>0</v>
      </c>
      <c r="G127" s="13">
        <v>10195600</v>
      </c>
      <c r="H127" s="14">
        <v>517.33306271564845</v>
      </c>
      <c r="I127" s="13">
        <v>706104</v>
      </c>
      <c r="J127" s="13">
        <v>9868608</v>
      </c>
      <c r="K127" s="13">
        <v>0</v>
      </c>
      <c r="L127" s="13">
        <v>10574712</v>
      </c>
      <c r="M127" s="14">
        <v>536.56951491779989</v>
      </c>
      <c r="N127" s="13">
        <f t="shared" si="17"/>
        <v>379112</v>
      </c>
      <c r="O127" s="14">
        <f t="shared" si="15"/>
        <v>19.236452202151412</v>
      </c>
      <c r="P127" s="45">
        <f t="shared" si="16"/>
        <v>3.7183883243752205</v>
      </c>
      <c r="R127" s="13"/>
    </row>
    <row r="128" spans="1:18" x14ac:dyDescent="0.3">
      <c r="A128" s="2">
        <v>252004</v>
      </c>
      <c r="B128" s="2" t="s">
        <v>197</v>
      </c>
      <c r="C128" s="12">
        <v>6912</v>
      </c>
      <c r="D128" s="13">
        <v>169888</v>
      </c>
      <c r="E128" s="13">
        <v>3179960</v>
      </c>
      <c r="F128" s="13">
        <v>0</v>
      </c>
      <c r="G128" s="13">
        <v>3349848</v>
      </c>
      <c r="H128" s="14">
        <v>484.64236111111109</v>
      </c>
      <c r="I128" s="13">
        <v>169888</v>
      </c>
      <c r="J128" s="13">
        <v>3303160</v>
      </c>
      <c r="K128" s="13">
        <v>0</v>
      </c>
      <c r="L128" s="13">
        <v>3473048</v>
      </c>
      <c r="M128" s="14">
        <v>502.46643518518516</v>
      </c>
      <c r="N128" s="13">
        <f t="shared" si="17"/>
        <v>123200</v>
      </c>
      <c r="O128" s="14">
        <f t="shared" si="15"/>
        <v>17.824074074074073</v>
      </c>
      <c r="P128" s="45">
        <f t="shared" si="16"/>
        <v>3.6777788126506041</v>
      </c>
      <c r="R128" s="13"/>
    </row>
    <row r="129" spans="1:18" x14ac:dyDescent="0.3">
      <c r="A129" s="2">
        <v>252005</v>
      </c>
      <c r="B129" s="2" t="s">
        <v>198</v>
      </c>
      <c r="C129" s="12">
        <v>9766</v>
      </c>
      <c r="D129" s="13">
        <v>240040</v>
      </c>
      <c r="E129" s="13">
        <v>2042488</v>
      </c>
      <c r="F129" s="13">
        <v>0</v>
      </c>
      <c r="G129" s="13">
        <v>2282528</v>
      </c>
      <c r="H129" s="14">
        <v>233.72189227933649</v>
      </c>
      <c r="I129" s="13">
        <v>240040</v>
      </c>
      <c r="J129" s="13">
        <v>2214336</v>
      </c>
      <c r="K129" s="13">
        <v>0</v>
      </c>
      <c r="L129" s="13">
        <v>2454376</v>
      </c>
      <c r="M129" s="14">
        <v>251.31845177145198</v>
      </c>
      <c r="N129" s="13">
        <f t="shared" si="17"/>
        <v>171848</v>
      </c>
      <c r="O129" s="14">
        <f t="shared" si="15"/>
        <v>17.596559492115503</v>
      </c>
      <c r="P129" s="45">
        <f t="shared" si="16"/>
        <v>7.528845210223051</v>
      </c>
      <c r="R129" s="13"/>
    </row>
    <row r="130" spans="1:18" x14ac:dyDescent="0.3">
      <c r="A130" s="2">
        <v>252006</v>
      </c>
      <c r="B130" s="2" t="s">
        <v>199</v>
      </c>
      <c r="C130" s="12">
        <v>58214</v>
      </c>
      <c r="D130" s="13">
        <v>3038408</v>
      </c>
      <c r="E130" s="13">
        <v>36835584</v>
      </c>
      <c r="F130" s="13">
        <v>0</v>
      </c>
      <c r="G130" s="13">
        <v>39873992</v>
      </c>
      <c r="H130" s="14">
        <v>684.95537156010585</v>
      </c>
      <c r="I130" s="13">
        <v>3038408</v>
      </c>
      <c r="J130" s="13">
        <v>38145256</v>
      </c>
      <c r="K130" s="13">
        <v>0</v>
      </c>
      <c r="L130" s="13">
        <v>41183664</v>
      </c>
      <c r="M130" s="14">
        <v>707.45291510633183</v>
      </c>
      <c r="N130" s="13">
        <f t="shared" si="17"/>
        <v>1309672</v>
      </c>
      <c r="O130" s="14">
        <f t="shared" si="15"/>
        <v>22.497543546225995</v>
      </c>
      <c r="P130" s="45">
        <f t="shared" si="16"/>
        <v>3.284526916692966</v>
      </c>
      <c r="R130" s="13"/>
    </row>
    <row r="131" spans="1:18" x14ac:dyDescent="0.3">
      <c r="A131" s="2">
        <v>252007</v>
      </c>
      <c r="B131" s="2" t="s">
        <v>200</v>
      </c>
      <c r="C131" s="12">
        <v>18450</v>
      </c>
      <c r="D131" s="13">
        <v>453488</v>
      </c>
      <c r="E131" s="13">
        <v>10013816</v>
      </c>
      <c r="F131" s="13">
        <v>0</v>
      </c>
      <c r="G131" s="13">
        <v>10467304</v>
      </c>
      <c r="H131" s="14">
        <v>567.33355013550135</v>
      </c>
      <c r="I131" s="13">
        <v>453488</v>
      </c>
      <c r="J131" s="13">
        <v>10364832</v>
      </c>
      <c r="K131" s="13">
        <v>0</v>
      </c>
      <c r="L131" s="13">
        <v>10818320</v>
      </c>
      <c r="M131" s="14">
        <v>586.35880758807593</v>
      </c>
      <c r="N131" s="13">
        <f t="shared" si="17"/>
        <v>351016</v>
      </c>
      <c r="O131" s="14">
        <f t="shared" si="15"/>
        <v>19.025257452574525</v>
      </c>
      <c r="P131" s="45">
        <f t="shared" si="16"/>
        <v>3.3534518535049713</v>
      </c>
      <c r="R131" s="13"/>
    </row>
    <row r="132" spans="1:18" x14ac:dyDescent="0.3">
      <c r="A132" s="2">
        <v>252008</v>
      </c>
      <c r="B132" s="2" t="s">
        <v>201</v>
      </c>
      <c r="C132" s="12">
        <v>9168</v>
      </c>
      <c r="D132" s="13">
        <v>225336</v>
      </c>
      <c r="E132" s="13">
        <v>4455616</v>
      </c>
      <c r="F132" s="13">
        <v>0</v>
      </c>
      <c r="G132" s="13">
        <v>4680952</v>
      </c>
      <c r="H132" s="14">
        <v>510.57504363001743</v>
      </c>
      <c r="I132" s="13">
        <v>225336</v>
      </c>
      <c r="J132" s="13">
        <v>4617992</v>
      </c>
      <c r="K132" s="13">
        <v>0</v>
      </c>
      <c r="L132" s="13">
        <v>4843328</v>
      </c>
      <c r="M132" s="14">
        <v>528.28621291448519</v>
      </c>
      <c r="N132" s="13">
        <f t="shared" si="17"/>
        <v>162376</v>
      </c>
      <c r="O132" s="14">
        <f t="shared" si="15"/>
        <v>17.711169284467715</v>
      </c>
      <c r="P132" s="45">
        <f t="shared" si="16"/>
        <v>3.4688670167948743</v>
      </c>
      <c r="R132" s="13"/>
    </row>
    <row r="133" spans="1:18" x14ac:dyDescent="0.3">
      <c r="A133" s="23">
        <v>252000</v>
      </c>
      <c r="B133" s="23" t="s">
        <v>202</v>
      </c>
      <c r="C133" s="24">
        <v>149963</v>
      </c>
      <c r="D133" s="24">
        <v>5515208</v>
      </c>
      <c r="E133" s="24">
        <v>75065752</v>
      </c>
      <c r="F133" s="24">
        <v>0</v>
      </c>
      <c r="G133" s="24">
        <v>80580960</v>
      </c>
      <c r="H133" s="37">
        <v>537.33894360608952</v>
      </c>
      <c r="I133" s="24">
        <v>5515208</v>
      </c>
      <c r="J133" s="24">
        <v>78076328</v>
      </c>
      <c r="K133" s="24">
        <v>0</v>
      </c>
      <c r="L133" s="24">
        <v>83591536</v>
      </c>
      <c r="M133" s="37">
        <v>557.41440221921403</v>
      </c>
      <c r="N133" s="24">
        <f t="shared" si="17"/>
        <v>3010576</v>
      </c>
      <c r="O133" s="37">
        <f t="shared" si="15"/>
        <v>20.075458613124571</v>
      </c>
      <c r="P133" s="46">
        <f t="shared" si="16"/>
        <v>3.7360885251305023</v>
      </c>
      <c r="R133" s="13"/>
    </row>
    <row r="134" spans="1:18" x14ac:dyDescent="0.3">
      <c r="A134" s="2">
        <v>254002</v>
      </c>
      <c r="B134" s="2" t="s">
        <v>203</v>
      </c>
      <c r="C134" s="12">
        <v>17982</v>
      </c>
      <c r="D134" s="13">
        <v>644264</v>
      </c>
      <c r="E134" s="13">
        <v>8144624</v>
      </c>
      <c r="F134" s="13">
        <v>0</v>
      </c>
      <c r="G134" s="13">
        <v>8788888</v>
      </c>
      <c r="H134" s="14">
        <v>488.760315871427</v>
      </c>
      <c r="I134" s="13">
        <v>644264</v>
      </c>
      <c r="J134" s="13">
        <v>8494032</v>
      </c>
      <c r="K134" s="13">
        <v>0</v>
      </c>
      <c r="L134" s="13">
        <v>9138296</v>
      </c>
      <c r="M134" s="14">
        <v>508.19130241352462</v>
      </c>
      <c r="N134" s="13">
        <f t="shared" si="17"/>
        <v>349408</v>
      </c>
      <c r="O134" s="14">
        <f t="shared" si="15"/>
        <v>19.430986542097653</v>
      </c>
      <c r="P134" s="45">
        <f t="shared" si="16"/>
        <v>3.9755655095388627</v>
      </c>
      <c r="R134" s="13"/>
    </row>
    <row r="135" spans="1:18" x14ac:dyDescent="0.3">
      <c r="A135" s="2">
        <v>254003</v>
      </c>
      <c r="B135" s="2" t="s">
        <v>204</v>
      </c>
      <c r="C135" s="12">
        <v>7622</v>
      </c>
      <c r="D135" s="13">
        <v>187336</v>
      </c>
      <c r="E135" s="13">
        <v>2995392</v>
      </c>
      <c r="F135" s="13">
        <v>0</v>
      </c>
      <c r="G135" s="13">
        <v>3182728</v>
      </c>
      <c r="H135" s="14">
        <v>417.57124114405667</v>
      </c>
      <c r="I135" s="13">
        <v>187336</v>
      </c>
      <c r="J135" s="13">
        <v>3133768</v>
      </c>
      <c r="K135" s="13">
        <v>0</v>
      </c>
      <c r="L135" s="13">
        <v>3321104</v>
      </c>
      <c r="M135" s="14">
        <v>435.72605615324062</v>
      </c>
      <c r="N135" s="13">
        <f t="shared" si="17"/>
        <v>138376</v>
      </c>
      <c r="O135" s="14">
        <f t="shared" si="15"/>
        <v>18.154815009183942</v>
      </c>
      <c r="P135" s="45">
        <f t="shared" si="16"/>
        <v>4.3477168014357499</v>
      </c>
      <c r="R135" s="13"/>
    </row>
    <row r="136" spans="1:18" x14ac:dyDescent="0.3">
      <c r="A136" s="2">
        <v>254005</v>
      </c>
      <c r="B136" s="2" t="s">
        <v>205</v>
      </c>
      <c r="C136" s="12">
        <v>13010</v>
      </c>
      <c r="D136" s="13">
        <v>319776</v>
      </c>
      <c r="E136" s="13">
        <v>5903656</v>
      </c>
      <c r="F136" s="13">
        <v>0</v>
      </c>
      <c r="G136" s="13">
        <v>6223432</v>
      </c>
      <c r="H136" s="14">
        <v>478.35757109915448</v>
      </c>
      <c r="I136" s="13">
        <v>319776</v>
      </c>
      <c r="J136" s="13">
        <v>6144480</v>
      </c>
      <c r="K136" s="13">
        <v>0</v>
      </c>
      <c r="L136" s="13">
        <v>6464256</v>
      </c>
      <c r="M136" s="14">
        <v>496.86825518831665</v>
      </c>
      <c r="N136" s="13">
        <f t="shared" si="17"/>
        <v>240824</v>
      </c>
      <c r="O136" s="14">
        <f t="shared" si="15"/>
        <v>18.510684089162183</v>
      </c>
      <c r="P136" s="45">
        <f t="shared" si="16"/>
        <v>3.8696333470021043</v>
      </c>
      <c r="R136" s="13"/>
    </row>
    <row r="137" spans="1:18" x14ac:dyDescent="0.3">
      <c r="A137" s="2">
        <v>254008</v>
      </c>
      <c r="B137" s="2" t="s">
        <v>206</v>
      </c>
      <c r="C137" s="12">
        <v>9392</v>
      </c>
      <c r="D137" s="13">
        <v>230848</v>
      </c>
      <c r="E137" s="13">
        <v>3504064</v>
      </c>
      <c r="F137" s="13">
        <v>0</v>
      </c>
      <c r="G137" s="13">
        <v>3734912</v>
      </c>
      <c r="H137" s="14">
        <v>397.66950596252127</v>
      </c>
      <c r="I137" s="13">
        <v>230848</v>
      </c>
      <c r="J137" s="13">
        <v>3673560</v>
      </c>
      <c r="K137" s="13">
        <v>0</v>
      </c>
      <c r="L137" s="13">
        <v>3904408</v>
      </c>
      <c r="M137" s="14">
        <v>415.71635434412264</v>
      </c>
      <c r="N137" s="13">
        <f t="shared" si="17"/>
        <v>169496</v>
      </c>
      <c r="O137" s="14">
        <f t="shared" si="15"/>
        <v>18.046848381601365</v>
      </c>
      <c r="P137" s="45">
        <f t="shared" si="16"/>
        <v>4.5381524383974776</v>
      </c>
      <c r="R137" s="13"/>
    </row>
    <row r="138" spans="1:18" x14ac:dyDescent="0.3">
      <c r="A138" s="2">
        <v>254011</v>
      </c>
      <c r="B138" s="2" t="s">
        <v>207</v>
      </c>
      <c r="C138" s="12">
        <v>5967</v>
      </c>
      <c r="D138" s="13">
        <v>146664</v>
      </c>
      <c r="E138" s="13">
        <v>2707264</v>
      </c>
      <c r="F138" s="13">
        <v>0</v>
      </c>
      <c r="G138" s="13">
        <v>2853928</v>
      </c>
      <c r="H138" s="14">
        <v>478.28523546170607</v>
      </c>
      <c r="I138" s="13">
        <v>146664</v>
      </c>
      <c r="J138" s="13">
        <v>2815472</v>
      </c>
      <c r="K138" s="13">
        <v>0</v>
      </c>
      <c r="L138" s="13">
        <v>2962136</v>
      </c>
      <c r="M138" s="14">
        <v>496.41964136081782</v>
      </c>
      <c r="N138" s="13">
        <f t="shared" si="17"/>
        <v>108208</v>
      </c>
      <c r="O138" s="14">
        <f t="shared" si="15"/>
        <v>18.13440589911178</v>
      </c>
      <c r="P138" s="45">
        <f t="shared" si="16"/>
        <v>3.7915462478380673</v>
      </c>
      <c r="R138" s="13"/>
    </row>
    <row r="139" spans="1:18" x14ac:dyDescent="0.3">
      <c r="A139" s="2">
        <v>254014</v>
      </c>
      <c r="B139" s="2" t="s">
        <v>208</v>
      </c>
      <c r="C139" s="12">
        <v>8846</v>
      </c>
      <c r="D139" s="13">
        <v>217424</v>
      </c>
      <c r="E139" s="13">
        <v>0</v>
      </c>
      <c r="F139" s="13">
        <v>16024</v>
      </c>
      <c r="G139" s="13">
        <v>201400</v>
      </c>
      <c r="H139" s="14">
        <v>22.76735247569523</v>
      </c>
      <c r="I139" s="13">
        <v>217424</v>
      </c>
      <c r="J139" s="13">
        <v>97760</v>
      </c>
      <c r="K139" s="13">
        <v>0</v>
      </c>
      <c r="L139" s="13">
        <v>315184</v>
      </c>
      <c r="M139" s="14">
        <v>35.630115306353154</v>
      </c>
      <c r="N139" s="13">
        <f t="shared" si="17"/>
        <v>113784</v>
      </c>
      <c r="O139" s="14">
        <f t="shared" si="15"/>
        <v>12.862762830657925</v>
      </c>
      <c r="P139" s="45">
        <f t="shared" si="16"/>
        <v>56.496524329692157</v>
      </c>
      <c r="R139" s="13"/>
    </row>
    <row r="140" spans="1:18" x14ac:dyDescent="0.3">
      <c r="A140" s="2">
        <v>254017</v>
      </c>
      <c r="B140" s="2" t="s">
        <v>209</v>
      </c>
      <c r="C140" s="12">
        <v>9317</v>
      </c>
      <c r="D140" s="13">
        <v>229000</v>
      </c>
      <c r="E140" s="13">
        <v>1096632</v>
      </c>
      <c r="F140" s="13">
        <v>0</v>
      </c>
      <c r="G140" s="13">
        <v>1325632</v>
      </c>
      <c r="H140" s="14">
        <v>142.28099173553719</v>
      </c>
      <c r="I140" s="13">
        <v>229000</v>
      </c>
      <c r="J140" s="13">
        <v>1264808</v>
      </c>
      <c r="K140" s="13">
        <v>0</v>
      </c>
      <c r="L140" s="13">
        <v>1493808</v>
      </c>
      <c r="M140" s="14">
        <v>160.33143715788344</v>
      </c>
      <c r="N140" s="13">
        <f t="shared" si="17"/>
        <v>168176</v>
      </c>
      <c r="O140" s="14">
        <f t="shared" si="15"/>
        <v>18.05044542234625</v>
      </c>
      <c r="P140" s="45">
        <f t="shared" si="16"/>
        <v>12.686477091681553</v>
      </c>
      <c r="R140" s="13"/>
    </row>
    <row r="141" spans="1:18" x14ac:dyDescent="0.3">
      <c r="A141" s="2">
        <v>254020</v>
      </c>
      <c r="B141" s="2" t="s">
        <v>210</v>
      </c>
      <c r="C141" s="12">
        <v>10811</v>
      </c>
      <c r="D141" s="13">
        <v>265720</v>
      </c>
      <c r="E141" s="13">
        <v>2392184</v>
      </c>
      <c r="F141" s="13">
        <v>0</v>
      </c>
      <c r="G141" s="13">
        <v>2657904</v>
      </c>
      <c r="H141" s="14">
        <v>245.85181759319212</v>
      </c>
      <c r="I141" s="13">
        <v>265720</v>
      </c>
      <c r="J141" s="13">
        <v>2591576</v>
      </c>
      <c r="K141" s="13">
        <v>0</v>
      </c>
      <c r="L141" s="13">
        <v>2857296</v>
      </c>
      <c r="M141" s="14">
        <v>264.29525483304042</v>
      </c>
      <c r="N141" s="13">
        <f t="shared" si="17"/>
        <v>199392</v>
      </c>
      <c r="O141" s="14">
        <f t="shared" si="15"/>
        <v>18.443437239848304</v>
      </c>
      <c r="P141" s="45">
        <f t="shared" si="16"/>
        <v>7.5018510826576126</v>
      </c>
      <c r="R141" s="13"/>
    </row>
    <row r="142" spans="1:18" x14ac:dyDescent="0.3">
      <c r="A142" s="2">
        <v>254021</v>
      </c>
      <c r="B142" s="2" t="s">
        <v>211</v>
      </c>
      <c r="C142" s="12">
        <v>98254</v>
      </c>
      <c r="D142" s="13">
        <v>5128248</v>
      </c>
      <c r="E142" s="13">
        <v>71883024</v>
      </c>
      <c r="F142" s="13">
        <v>0</v>
      </c>
      <c r="G142" s="13">
        <v>77011272</v>
      </c>
      <c r="H142" s="14">
        <v>783.79783011378674</v>
      </c>
      <c r="I142" s="13">
        <v>5128248</v>
      </c>
      <c r="J142" s="13">
        <v>74427144</v>
      </c>
      <c r="K142" s="13">
        <v>0</v>
      </c>
      <c r="L142" s="13">
        <v>79555392</v>
      </c>
      <c r="M142" s="14">
        <v>809.69112707879583</v>
      </c>
      <c r="N142" s="13">
        <f t="shared" si="17"/>
        <v>2544120</v>
      </c>
      <c r="O142" s="14">
        <f t="shared" si="15"/>
        <v>25.893296965009057</v>
      </c>
      <c r="P142" s="45">
        <f t="shared" si="16"/>
        <v>3.3035683399697646</v>
      </c>
      <c r="R142" s="13"/>
    </row>
    <row r="143" spans="1:18" x14ac:dyDescent="0.3">
      <c r="A143" s="2">
        <v>254022</v>
      </c>
      <c r="B143" s="2" t="s">
        <v>212</v>
      </c>
      <c r="C143" s="12">
        <v>6545</v>
      </c>
      <c r="D143" s="13">
        <v>160864</v>
      </c>
      <c r="E143" s="13">
        <v>1931936</v>
      </c>
      <c r="F143" s="13">
        <v>0</v>
      </c>
      <c r="G143" s="13">
        <v>2092800</v>
      </c>
      <c r="H143" s="14">
        <v>319.755538579068</v>
      </c>
      <c r="I143" s="13">
        <v>160864</v>
      </c>
      <c r="J143" s="13">
        <v>2052696</v>
      </c>
      <c r="K143" s="13">
        <v>0</v>
      </c>
      <c r="L143" s="13">
        <v>2213560</v>
      </c>
      <c r="M143" s="14">
        <v>338.2062643239114</v>
      </c>
      <c r="N143" s="13">
        <f t="shared" si="17"/>
        <v>120760</v>
      </c>
      <c r="O143" s="14">
        <f t="shared" si="15"/>
        <v>18.450725744843393</v>
      </c>
      <c r="P143" s="45">
        <f t="shared" si="16"/>
        <v>5.7702599388379205</v>
      </c>
      <c r="R143" s="13"/>
    </row>
    <row r="144" spans="1:18" x14ac:dyDescent="0.3">
      <c r="A144" s="2">
        <v>254026</v>
      </c>
      <c r="B144" s="2" t="s">
        <v>213</v>
      </c>
      <c r="C144" s="12">
        <v>11854</v>
      </c>
      <c r="D144" s="13">
        <v>291360</v>
      </c>
      <c r="E144" s="13">
        <v>4783488</v>
      </c>
      <c r="F144" s="13">
        <v>0</v>
      </c>
      <c r="G144" s="13">
        <v>5074848</v>
      </c>
      <c r="H144" s="14">
        <v>428.11270457229625</v>
      </c>
      <c r="I144" s="13">
        <v>291360</v>
      </c>
      <c r="J144" s="13">
        <v>4998816</v>
      </c>
      <c r="K144" s="13">
        <v>0</v>
      </c>
      <c r="L144" s="13">
        <v>5290176</v>
      </c>
      <c r="M144" s="14">
        <v>446.27771216467016</v>
      </c>
      <c r="N144" s="13">
        <f t="shared" si="17"/>
        <v>215328</v>
      </c>
      <c r="O144" s="14">
        <f t="shared" si="15"/>
        <v>18.165007592373883</v>
      </c>
      <c r="P144" s="45">
        <f t="shared" si="16"/>
        <v>4.2430433384408754</v>
      </c>
      <c r="R144" s="13"/>
    </row>
    <row r="145" spans="1:18" x14ac:dyDescent="0.3">
      <c r="A145" s="2">
        <v>254028</v>
      </c>
      <c r="B145" s="2" t="s">
        <v>214</v>
      </c>
      <c r="C145" s="12">
        <v>19423</v>
      </c>
      <c r="D145" s="13">
        <v>477400</v>
      </c>
      <c r="E145" s="13">
        <v>5027000</v>
      </c>
      <c r="F145" s="13">
        <v>0</v>
      </c>
      <c r="G145" s="13">
        <v>5504400</v>
      </c>
      <c r="H145" s="14">
        <v>283.39597384544095</v>
      </c>
      <c r="I145" s="13">
        <v>477400</v>
      </c>
      <c r="J145" s="13">
        <v>5402200</v>
      </c>
      <c r="K145" s="13">
        <v>0</v>
      </c>
      <c r="L145" s="13">
        <v>5879600</v>
      </c>
      <c r="M145" s="14">
        <v>302.71327807238839</v>
      </c>
      <c r="N145" s="13">
        <f t="shared" si="17"/>
        <v>375200</v>
      </c>
      <c r="O145" s="14">
        <f t="shared" si="15"/>
        <v>19.317304226947435</v>
      </c>
      <c r="P145" s="45">
        <f t="shared" si="16"/>
        <v>6.8163650897463848</v>
      </c>
      <c r="R145" s="13"/>
    </row>
    <row r="146" spans="1:18" x14ac:dyDescent="0.3">
      <c r="A146" s="2">
        <v>254029</v>
      </c>
      <c r="B146" s="2" t="s">
        <v>215</v>
      </c>
      <c r="C146" s="12">
        <v>7445</v>
      </c>
      <c r="D146" s="13">
        <v>182992</v>
      </c>
      <c r="E146" s="13">
        <v>3845664</v>
      </c>
      <c r="F146" s="13">
        <v>0</v>
      </c>
      <c r="G146" s="13">
        <v>4028656</v>
      </c>
      <c r="H146" s="14">
        <v>541.12236400268637</v>
      </c>
      <c r="I146" s="13">
        <v>182992</v>
      </c>
      <c r="J146" s="13">
        <v>3981584</v>
      </c>
      <c r="K146" s="13">
        <v>0</v>
      </c>
      <c r="L146" s="13">
        <v>4164576</v>
      </c>
      <c r="M146" s="14">
        <v>559.37891202149092</v>
      </c>
      <c r="N146" s="13">
        <f t="shared" si="17"/>
        <v>135920</v>
      </c>
      <c r="O146" s="14">
        <f t="shared" si="15"/>
        <v>18.256548018804565</v>
      </c>
      <c r="P146" s="45">
        <f t="shared" si="16"/>
        <v>3.3738298827201927</v>
      </c>
      <c r="R146" s="13"/>
    </row>
    <row r="147" spans="1:18" x14ac:dyDescent="0.3">
      <c r="A147" s="2">
        <v>254032</v>
      </c>
      <c r="B147" s="2" t="s">
        <v>216</v>
      </c>
      <c r="C147" s="12">
        <v>7485</v>
      </c>
      <c r="D147" s="13">
        <v>183976</v>
      </c>
      <c r="E147" s="13">
        <v>3263944</v>
      </c>
      <c r="F147" s="13">
        <v>0</v>
      </c>
      <c r="G147" s="13">
        <v>3447920</v>
      </c>
      <c r="H147" s="14">
        <v>460.64395457581833</v>
      </c>
      <c r="I147" s="13">
        <v>183976</v>
      </c>
      <c r="J147" s="13">
        <v>3399872</v>
      </c>
      <c r="K147" s="13">
        <v>0</v>
      </c>
      <c r="L147" s="13">
        <v>3583848</v>
      </c>
      <c r="M147" s="14">
        <v>478.80400801603207</v>
      </c>
      <c r="N147" s="13">
        <f t="shared" si="17"/>
        <v>135928</v>
      </c>
      <c r="O147" s="14">
        <f t="shared" si="15"/>
        <v>18.160053440213762</v>
      </c>
      <c r="P147" s="45">
        <f t="shared" si="16"/>
        <v>3.9423188473050415</v>
      </c>
      <c r="R147" s="13"/>
    </row>
    <row r="148" spans="1:18" x14ac:dyDescent="0.3">
      <c r="A148" s="2">
        <v>254042</v>
      </c>
      <c r="B148" s="2" t="s">
        <v>217</v>
      </c>
      <c r="C148" s="12">
        <v>4517</v>
      </c>
      <c r="D148" s="13">
        <v>111024</v>
      </c>
      <c r="E148" s="13">
        <v>2741368</v>
      </c>
      <c r="F148" s="13">
        <v>0</v>
      </c>
      <c r="G148" s="13">
        <v>2852392</v>
      </c>
      <c r="H148" s="14">
        <v>631.47930042063319</v>
      </c>
      <c r="I148" s="13">
        <v>111024</v>
      </c>
      <c r="J148" s="13">
        <v>2822008</v>
      </c>
      <c r="K148" s="13">
        <v>0</v>
      </c>
      <c r="L148" s="13">
        <v>2933032</v>
      </c>
      <c r="M148" s="14">
        <v>649.33185742749617</v>
      </c>
      <c r="N148" s="13">
        <f t="shared" si="17"/>
        <v>80640</v>
      </c>
      <c r="O148" s="14">
        <f t="shared" si="15"/>
        <v>17.852557006862963</v>
      </c>
      <c r="P148" s="45">
        <f t="shared" si="16"/>
        <v>2.8271009033821439</v>
      </c>
      <c r="R148" s="13"/>
    </row>
    <row r="149" spans="1:18" x14ac:dyDescent="0.3">
      <c r="A149" s="2">
        <v>254044</v>
      </c>
      <c r="B149" s="2" t="s">
        <v>218</v>
      </c>
      <c r="C149" s="12">
        <v>5365</v>
      </c>
      <c r="D149" s="13">
        <v>131864</v>
      </c>
      <c r="E149" s="13">
        <v>1983952</v>
      </c>
      <c r="F149" s="13">
        <v>0</v>
      </c>
      <c r="G149" s="13">
        <v>2115816</v>
      </c>
      <c r="H149" s="14">
        <v>394.37390493942218</v>
      </c>
      <c r="I149" s="13">
        <v>131864</v>
      </c>
      <c r="J149" s="13">
        <v>2081312</v>
      </c>
      <c r="K149" s="13">
        <v>0</v>
      </c>
      <c r="L149" s="13">
        <v>2213176</v>
      </c>
      <c r="M149" s="14">
        <v>412.52115563839703</v>
      </c>
      <c r="N149" s="13">
        <f t="shared" si="17"/>
        <v>97360</v>
      </c>
      <c r="O149" s="14">
        <f t="shared" si="15"/>
        <v>18.147250698974837</v>
      </c>
      <c r="P149" s="45">
        <f t="shared" si="16"/>
        <v>4.6015343489225904</v>
      </c>
      <c r="R149" s="13"/>
    </row>
    <row r="150" spans="1:18" x14ac:dyDescent="0.3">
      <c r="A150" s="2">
        <v>254045</v>
      </c>
      <c r="B150" s="2" t="s">
        <v>219</v>
      </c>
      <c r="C150" s="12">
        <v>5309</v>
      </c>
      <c r="D150" s="13">
        <v>130488</v>
      </c>
      <c r="E150" s="13">
        <v>2993424</v>
      </c>
      <c r="F150" s="13">
        <v>0</v>
      </c>
      <c r="G150" s="13">
        <v>3123912</v>
      </c>
      <c r="H150" s="14">
        <v>588.41815784516859</v>
      </c>
      <c r="I150" s="13">
        <v>130488</v>
      </c>
      <c r="J150" s="13">
        <v>3091728</v>
      </c>
      <c r="K150" s="13">
        <v>0</v>
      </c>
      <c r="L150" s="13">
        <v>3222216</v>
      </c>
      <c r="M150" s="14">
        <v>606.93463929176869</v>
      </c>
      <c r="N150" s="13">
        <f t="shared" si="17"/>
        <v>98304</v>
      </c>
      <c r="O150" s="14">
        <f t="shared" si="15"/>
        <v>18.516481446600114</v>
      </c>
      <c r="P150" s="45">
        <f t="shared" si="16"/>
        <v>3.1468235981039157</v>
      </c>
      <c r="R150" s="13"/>
    </row>
    <row r="151" spans="1:18" x14ac:dyDescent="0.3">
      <c r="A151" s="2">
        <v>254406</v>
      </c>
      <c r="B151" s="2" t="s">
        <v>220</v>
      </c>
      <c r="C151" s="12">
        <v>17649</v>
      </c>
      <c r="D151" s="13">
        <v>433800</v>
      </c>
      <c r="E151" s="13">
        <v>5719296</v>
      </c>
      <c r="F151" s="13">
        <v>0</v>
      </c>
      <c r="G151" s="13">
        <v>6153096</v>
      </c>
      <c r="H151" s="14">
        <v>348.63708992010879</v>
      </c>
      <c r="I151" s="13">
        <v>433800</v>
      </c>
      <c r="J151" s="13">
        <v>6061016</v>
      </c>
      <c r="K151" s="13">
        <v>0</v>
      </c>
      <c r="L151" s="13">
        <v>6494816</v>
      </c>
      <c r="M151" s="14">
        <v>367.99909343305569</v>
      </c>
      <c r="N151" s="13">
        <f t="shared" si="17"/>
        <v>341720</v>
      </c>
      <c r="O151" s="14">
        <f t="shared" si="15"/>
        <v>19.362003512946909</v>
      </c>
      <c r="P151" s="45">
        <f t="shared" si="16"/>
        <v>5.5536269871297312</v>
      </c>
      <c r="R151" s="13"/>
    </row>
    <row r="152" spans="1:18" x14ac:dyDescent="0.3">
      <c r="A152" s="23">
        <v>254000</v>
      </c>
      <c r="B152" s="23" t="s">
        <v>221</v>
      </c>
      <c r="C152" s="24">
        <v>266793</v>
      </c>
      <c r="D152" s="24">
        <v>9473048</v>
      </c>
      <c r="E152" s="24">
        <v>130916912</v>
      </c>
      <c r="F152" s="24">
        <v>16024</v>
      </c>
      <c r="G152" s="24">
        <v>140373936</v>
      </c>
      <c r="H152" s="37">
        <v>526.15299501860989</v>
      </c>
      <c r="I152" s="24">
        <v>9473048</v>
      </c>
      <c r="J152" s="24">
        <v>136533832</v>
      </c>
      <c r="K152" s="24">
        <v>0</v>
      </c>
      <c r="L152" s="24">
        <v>146006880</v>
      </c>
      <c r="M152" s="37">
        <v>547.26653248023752</v>
      </c>
      <c r="N152" s="24">
        <f t="shared" si="17"/>
        <v>5632944</v>
      </c>
      <c r="O152" s="37">
        <f t="shared" ref="O152:O215" si="18">N152/C152</f>
        <v>21.113537461627555</v>
      </c>
      <c r="P152" s="46">
        <f t="shared" ref="P152:P215" si="19">IF(OR(G152&lt;0,L152&lt;0),"x",(L152-G152)/G152*100)</f>
        <v>4.0128133188485933</v>
      </c>
      <c r="R152" s="13"/>
    </row>
    <row r="153" spans="1:18" x14ac:dyDescent="0.3">
      <c r="A153" s="2">
        <v>255008</v>
      </c>
      <c r="B153" s="2" t="s">
        <v>222</v>
      </c>
      <c r="C153" s="12">
        <v>7251</v>
      </c>
      <c r="D153" s="13">
        <v>178224</v>
      </c>
      <c r="E153" s="13">
        <v>1904336</v>
      </c>
      <c r="F153" s="13">
        <v>0</v>
      </c>
      <c r="G153" s="13">
        <v>2082560</v>
      </c>
      <c r="H153" s="14">
        <v>287.21003999448351</v>
      </c>
      <c r="I153" s="13">
        <v>178224</v>
      </c>
      <c r="J153" s="13">
        <v>2036320</v>
      </c>
      <c r="K153" s="13">
        <v>0</v>
      </c>
      <c r="L153" s="13">
        <v>2214544</v>
      </c>
      <c r="M153" s="14">
        <v>305.4122190042753</v>
      </c>
      <c r="N153" s="13">
        <f t="shared" si="17"/>
        <v>131984</v>
      </c>
      <c r="O153" s="14">
        <f t="shared" si="18"/>
        <v>18.202179009791752</v>
      </c>
      <c r="P153" s="45">
        <f t="shared" si="19"/>
        <v>6.3375845113706211</v>
      </c>
      <c r="R153" s="13"/>
    </row>
    <row r="154" spans="1:18" x14ac:dyDescent="0.3">
      <c r="A154" s="2">
        <v>255023</v>
      </c>
      <c r="B154" s="2" t="s">
        <v>223</v>
      </c>
      <c r="C154" s="12">
        <v>18887</v>
      </c>
      <c r="D154" s="13">
        <v>676688</v>
      </c>
      <c r="E154" s="13">
        <v>0</v>
      </c>
      <c r="F154" s="13">
        <v>3208064</v>
      </c>
      <c r="G154" s="13">
        <v>-2531376</v>
      </c>
      <c r="H154" s="14">
        <v>-134.02742627203898</v>
      </c>
      <c r="I154" s="13">
        <v>676688</v>
      </c>
      <c r="J154" s="13">
        <v>0</v>
      </c>
      <c r="K154" s="13">
        <v>3108016</v>
      </c>
      <c r="L154" s="13">
        <v>-2431328</v>
      </c>
      <c r="M154" s="14">
        <v>-128.73023772965533</v>
      </c>
      <c r="N154" s="13">
        <f t="shared" si="17"/>
        <v>100048</v>
      </c>
      <c r="O154" s="14">
        <f t="shared" si="18"/>
        <v>5.2971885423836502</v>
      </c>
      <c r="P154" s="45" t="str">
        <f t="shared" si="19"/>
        <v>x</v>
      </c>
      <c r="R154" s="13"/>
    </row>
    <row r="155" spans="1:18" x14ac:dyDescent="0.3">
      <c r="A155" s="2">
        <v>255401</v>
      </c>
      <c r="B155" s="2" t="s">
        <v>224</v>
      </c>
      <c r="C155" s="12">
        <v>5631</v>
      </c>
      <c r="D155" s="13">
        <v>138400</v>
      </c>
      <c r="E155" s="13">
        <v>3145688</v>
      </c>
      <c r="F155" s="13">
        <v>0</v>
      </c>
      <c r="G155" s="13">
        <v>3284088</v>
      </c>
      <c r="H155" s="14">
        <v>583.21576984549813</v>
      </c>
      <c r="I155" s="13">
        <v>138400</v>
      </c>
      <c r="J155" s="13">
        <v>3246496</v>
      </c>
      <c r="K155" s="13">
        <v>0</v>
      </c>
      <c r="L155" s="13">
        <v>3384896</v>
      </c>
      <c r="M155" s="14">
        <v>601.11809625288583</v>
      </c>
      <c r="N155" s="13">
        <f t="shared" si="17"/>
        <v>100808</v>
      </c>
      <c r="O155" s="14">
        <f t="shared" si="18"/>
        <v>17.902326407387676</v>
      </c>
      <c r="P155" s="45">
        <f t="shared" si="19"/>
        <v>3.0695888782517398</v>
      </c>
      <c r="R155" s="13"/>
    </row>
    <row r="156" spans="1:18" x14ac:dyDescent="0.3">
      <c r="A156" s="2">
        <v>255403</v>
      </c>
      <c r="B156" s="2" t="s">
        <v>225</v>
      </c>
      <c r="C156" s="12">
        <v>6172</v>
      </c>
      <c r="D156" s="13">
        <v>151696</v>
      </c>
      <c r="E156" s="13">
        <v>2750288</v>
      </c>
      <c r="F156" s="13">
        <v>0</v>
      </c>
      <c r="G156" s="13">
        <v>2901984</v>
      </c>
      <c r="H156" s="14">
        <v>470.1853532080363</v>
      </c>
      <c r="I156" s="13">
        <v>151696</v>
      </c>
      <c r="J156" s="13">
        <v>2863824</v>
      </c>
      <c r="K156" s="13">
        <v>0</v>
      </c>
      <c r="L156" s="13">
        <v>3015520</v>
      </c>
      <c r="M156" s="14">
        <v>488.58068697342839</v>
      </c>
      <c r="N156" s="13">
        <f t="shared" si="17"/>
        <v>113536</v>
      </c>
      <c r="O156" s="14">
        <f t="shared" si="18"/>
        <v>18.395333765392092</v>
      </c>
      <c r="P156" s="45">
        <f t="shared" si="19"/>
        <v>3.9123578903260667</v>
      </c>
      <c r="R156" s="13"/>
    </row>
    <row r="157" spans="1:18" x14ac:dyDescent="0.3">
      <c r="A157" s="2">
        <v>255408</v>
      </c>
      <c r="B157" s="2" t="s">
        <v>226</v>
      </c>
      <c r="C157" s="12">
        <v>13233</v>
      </c>
      <c r="D157" s="13">
        <v>325256</v>
      </c>
      <c r="E157" s="13">
        <v>6247272</v>
      </c>
      <c r="F157" s="13">
        <v>0</v>
      </c>
      <c r="G157" s="13">
        <v>6572528</v>
      </c>
      <c r="H157" s="14">
        <v>496.67709514093553</v>
      </c>
      <c r="I157" s="13">
        <v>325256</v>
      </c>
      <c r="J157" s="13">
        <v>6507032</v>
      </c>
      <c r="K157" s="13">
        <v>0</v>
      </c>
      <c r="L157" s="13">
        <v>6832288</v>
      </c>
      <c r="M157" s="14">
        <v>516.30680873573647</v>
      </c>
      <c r="N157" s="13">
        <f t="shared" si="17"/>
        <v>259760</v>
      </c>
      <c r="O157" s="14">
        <f t="shared" si="18"/>
        <v>19.629713594800876</v>
      </c>
      <c r="P157" s="45">
        <f t="shared" si="19"/>
        <v>3.952208343577996</v>
      </c>
      <c r="R157" s="13"/>
    </row>
    <row r="158" spans="1:18" x14ac:dyDescent="0.3">
      <c r="A158" s="2">
        <v>255409</v>
      </c>
      <c r="B158" s="2" t="s">
        <v>227</v>
      </c>
      <c r="C158" s="12">
        <v>14167</v>
      </c>
      <c r="D158" s="13">
        <v>348208</v>
      </c>
      <c r="E158" s="13">
        <v>7070824</v>
      </c>
      <c r="F158" s="13">
        <v>0</v>
      </c>
      <c r="G158" s="13">
        <v>7419032</v>
      </c>
      <c r="H158" s="14">
        <v>523.68405449283546</v>
      </c>
      <c r="I158" s="13">
        <v>348208</v>
      </c>
      <c r="J158" s="13">
        <v>7348336</v>
      </c>
      <c r="K158" s="13">
        <v>0</v>
      </c>
      <c r="L158" s="13">
        <v>7696544</v>
      </c>
      <c r="M158" s="14">
        <v>543.27267593703675</v>
      </c>
      <c r="N158" s="13">
        <f t="shared" si="17"/>
        <v>277512</v>
      </c>
      <c r="O158" s="14">
        <f t="shared" si="18"/>
        <v>19.588621444201312</v>
      </c>
      <c r="P158" s="45">
        <f t="shared" si="19"/>
        <v>3.7405418927967964</v>
      </c>
      <c r="R158" s="13"/>
    </row>
    <row r="159" spans="1:18" x14ac:dyDescent="0.3">
      <c r="A159" s="23">
        <v>255000</v>
      </c>
      <c r="B159" s="23" t="s">
        <v>228</v>
      </c>
      <c r="C159" s="24">
        <v>65341</v>
      </c>
      <c r="D159" s="24">
        <v>1818472</v>
      </c>
      <c r="E159" s="24">
        <v>21118408</v>
      </c>
      <c r="F159" s="24">
        <v>3208064</v>
      </c>
      <c r="G159" s="24">
        <v>19728816</v>
      </c>
      <c r="H159" s="37">
        <v>301.93624217566304</v>
      </c>
      <c r="I159" s="24">
        <v>1818472</v>
      </c>
      <c r="J159" s="24">
        <v>22002008</v>
      </c>
      <c r="K159" s="24">
        <v>3108016</v>
      </c>
      <c r="L159" s="24">
        <v>20712464</v>
      </c>
      <c r="M159" s="37">
        <v>316.99031236130452</v>
      </c>
      <c r="N159" s="24">
        <f t="shared" si="17"/>
        <v>983648</v>
      </c>
      <c r="O159" s="37">
        <f t="shared" si="18"/>
        <v>15.05407018564148</v>
      </c>
      <c r="P159" s="46">
        <f t="shared" si="19"/>
        <v>4.9858440567340683</v>
      </c>
      <c r="R159" s="13"/>
    </row>
    <row r="160" spans="1:18" x14ac:dyDescent="0.3">
      <c r="A160" s="2">
        <v>256022</v>
      </c>
      <c r="B160" s="2" t="s">
        <v>229</v>
      </c>
      <c r="C160" s="12">
        <v>32580</v>
      </c>
      <c r="D160" s="13">
        <v>1167288</v>
      </c>
      <c r="E160" s="13">
        <v>15125024</v>
      </c>
      <c r="F160" s="13">
        <v>0</v>
      </c>
      <c r="G160" s="13">
        <v>16292312</v>
      </c>
      <c r="H160" s="14">
        <v>500.07096378146105</v>
      </c>
      <c r="I160" s="13">
        <v>1167288</v>
      </c>
      <c r="J160" s="13">
        <v>15789448</v>
      </c>
      <c r="K160" s="13">
        <v>0</v>
      </c>
      <c r="L160" s="13">
        <v>16956736</v>
      </c>
      <c r="M160" s="14">
        <v>520.46457949662374</v>
      </c>
      <c r="N160" s="13">
        <f t="shared" si="17"/>
        <v>664424</v>
      </c>
      <c r="O160" s="14">
        <f t="shared" si="18"/>
        <v>20.393615715162678</v>
      </c>
      <c r="P160" s="45">
        <f t="shared" si="19"/>
        <v>4.0781443419448387</v>
      </c>
      <c r="R160" s="13"/>
    </row>
    <row r="161" spans="1:18" x14ac:dyDescent="0.3">
      <c r="A161" s="2">
        <v>256025</v>
      </c>
      <c r="B161" s="2" t="s">
        <v>230</v>
      </c>
      <c r="C161" s="12">
        <v>9887</v>
      </c>
      <c r="D161" s="13">
        <v>243008</v>
      </c>
      <c r="E161" s="13">
        <v>4131744</v>
      </c>
      <c r="F161" s="13">
        <v>0</v>
      </c>
      <c r="G161" s="13">
        <v>4374752</v>
      </c>
      <c r="H161" s="14">
        <v>442.47516941438255</v>
      </c>
      <c r="I161" s="13">
        <v>243008</v>
      </c>
      <c r="J161" s="13">
        <v>4308608</v>
      </c>
      <c r="K161" s="13">
        <v>0</v>
      </c>
      <c r="L161" s="13">
        <v>4551616</v>
      </c>
      <c r="M161" s="14">
        <v>460.36370992211994</v>
      </c>
      <c r="N161" s="13">
        <f t="shared" si="17"/>
        <v>176864</v>
      </c>
      <c r="O161" s="14">
        <f t="shared" si="18"/>
        <v>17.888540507737432</v>
      </c>
      <c r="P161" s="45">
        <f t="shared" si="19"/>
        <v>4.0428348852689249</v>
      </c>
      <c r="R161" s="13"/>
    </row>
    <row r="162" spans="1:18" x14ac:dyDescent="0.3">
      <c r="A162" s="2">
        <v>256030</v>
      </c>
      <c r="B162" s="2" t="s">
        <v>231</v>
      </c>
      <c r="C162" s="12">
        <v>5133</v>
      </c>
      <c r="D162" s="13">
        <v>126160</v>
      </c>
      <c r="E162" s="13">
        <v>573672</v>
      </c>
      <c r="F162" s="13">
        <v>0</v>
      </c>
      <c r="G162" s="13">
        <v>699832</v>
      </c>
      <c r="H162" s="14">
        <v>136.33976232222872</v>
      </c>
      <c r="I162" s="13">
        <v>126160</v>
      </c>
      <c r="J162" s="13">
        <v>665000</v>
      </c>
      <c r="K162" s="13">
        <v>0</v>
      </c>
      <c r="L162" s="13">
        <v>791160</v>
      </c>
      <c r="M162" s="14">
        <v>154.13208649912332</v>
      </c>
      <c r="N162" s="13">
        <f t="shared" si="17"/>
        <v>91328</v>
      </c>
      <c r="O162" s="14">
        <f t="shared" si="18"/>
        <v>17.792324176894603</v>
      </c>
      <c r="P162" s="45">
        <f t="shared" si="19"/>
        <v>13.049989140250803</v>
      </c>
      <c r="R162" s="13"/>
    </row>
    <row r="163" spans="1:18" x14ac:dyDescent="0.3">
      <c r="A163" s="2">
        <v>256402</v>
      </c>
      <c r="B163" s="2" t="s">
        <v>232</v>
      </c>
      <c r="C163" s="12">
        <v>6447</v>
      </c>
      <c r="D163" s="13">
        <v>158456</v>
      </c>
      <c r="E163" s="13">
        <v>2849056</v>
      </c>
      <c r="F163" s="13">
        <v>0</v>
      </c>
      <c r="G163" s="13">
        <v>3007512</v>
      </c>
      <c r="H163" s="14">
        <v>466.49790600279198</v>
      </c>
      <c r="I163" s="13">
        <v>158456</v>
      </c>
      <c r="J163" s="13">
        <v>2962104</v>
      </c>
      <c r="K163" s="13">
        <v>0</v>
      </c>
      <c r="L163" s="13">
        <v>3120560</v>
      </c>
      <c r="M163" s="14">
        <v>484.03288351171085</v>
      </c>
      <c r="N163" s="13">
        <f t="shared" si="17"/>
        <v>113048</v>
      </c>
      <c r="O163" s="14">
        <f t="shared" si="18"/>
        <v>17.534977508918878</v>
      </c>
      <c r="P163" s="45">
        <f t="shared" si="19"/>
        <v>3.7588544950111586</v>
      </c>
      <c r="R163" s="13"/>
    </row>
    <row r="164" spans="1:18" x14ac:dyDescent="0.3">
      <c r="A164" s="2">
        <v>256411</v>
      </c>
      <c r="B164" s="2" t="s">
        <v>233</v>
      </c>
      <c r="C164" s="12">
        <v>13976</v>
      </c>
      <c r="D164" s="13">
        <v>343520</v>
      </c>
      <c r="E164" s="13">
        <v>7093256</v>
      </c>
      <c r="F164" s="13">
        <v>0</v>
      </c>
      <c r="G164" s="13">
        <v>7436776</v>
      </c>
      <c r="H164" s="14">
        <v>532.1104751001717</v>
      </c>
      <c r="I164" s="13">
        <v>343520</v>
      </c>
      <c r="J164" s="13">
        <v>7357384</v>
      </c>
      <c r="K164" s="13">
        <v>0</v>
      </c>
      <c r="L164" s="13">
        <v>7700904</v>
      </c>
      <c r="M164" s="14">
        <v>551.00915855752714</v>
      </c>
      <c r="N164" s="13">
        <f t="shared" si="17"/>
        <v>264128</v>
      </c>
      <c r="O164" s="14">
        <f t="shared" si="18"/>
        <v>18.898683457355467</v>
      </c>
      <c r="P164" s="45">
        <f t="shared" si="19"/>
        <v>3.5516465737303369</v>
      </c>
      <c r="R164" s="13"/>
    </row>
    <row r="165" spans="1:18" x14ac:dyDescent="0.3">
      <c r="A165" s="2">
        <v>256407</v>
      </c>
      <c r="B165" s="2" t="s">
        <v>234</v>
      </c>
      <c r="C165" s="12">
        <v>7257</v>
      </c>
      <c r="D165" s="13">
        <v>178368</v>
      </c>
      <c r="E165" s="13">
        <v>1669496</v>
      </c>
      <c r="F165" s="13">
        <v>0</v>
      </c>
      <c r="G165" s="13">
        <v>1847864</v>
      </c>
      <c r="H165" s="14">
        <v>254.63194157365302</v>
      </c>
      <c r="I165" s="13">
        <v>178368</v>
      </c>
      <c r="J165" s="13">
        <v>1797448</v>
      </c>
      <c r="K165" s="13">
        <v>0</v>
      </c>
      <c r="L165" s="13">
        <v>1975816</v>
      </c>
      <c r="M165" s="14">
        <v>272.26346975334161</v>
      </c>
      <c r="N165" s="13">
        <f t="shared" si="17"/>
        <v>127952</v>
      </c>
      <c r="O165" s="14">
        <f t="shared" si="18"/>
        <v>17.631528179688576</v>
      </c>
      <c r="P165" s="45">
        <f t="shared" si="19"/>
        <v>6.9243191057350533</v>
      </c>
      <c r="R165" s="13"/>
    </row>
    <row r="166" spans="1:18" x14ac:dyDescent="0.3">
      <c r="A166" s="2">
        <v>256408</v>
      </c>
      <c r="B166" s="2" t="s">
        <v>235</v>
      </c>
      <c r="C166" s="12">
        <v>13530</v>
      </c>
      <c r="D166" s="13">
        <v>332552</v>
      </c>
      <c r="E166" s="13">
        <v>1498624</v>
      </c>
      <c r="F166" s="13">
        <v>0</v>
      </c>
      <c r="G166" s="13">
        <v>1831176</v>
      </c>
      <c r="H166" s="14">
        <v>135.34190687361419</v>
      </c>
      <c r="I166" s="13">
        <v>332552</v>
      </c>
      <c r="J166" s="13">
        <v>1751480</v>
      </c>
      <c r="K166" s="13">
        <v>0</v>
      </c>
      <c r="L166" s="13">
        <v>2084032</v>
      </c>
      <c r="M166" s="14">
        <v>154.03045084996305</v>
      </c>
      <c r="N166" s="13">
        <f t="shared" si="17"/>
        <v>252856</v>
      </c>
      <c r="O166" s="14">
        <f t="shared" si="18"/>
        <v>18.688543976348853</v>
      </c>
      <c r="P166" s="45">
        <f t="shared" si="19"/>
        <v>13.808394168556163</v>
      </c>
      <c r="R166" s="13"/>
    </row>
    <row r="167" spans="1:18" x14ac:dyDescent="0.3">
      <c r="A167" s="2">
        <v>256409</v>
      </c>
      <c r="B167" s="2" t="s">
        <v>236</v>
      </c>
      <c r="C167" s="12">
        <v>16861</v>
      </c>
      <c r="D167" s="13">
        <v>414424</v>
      </c>
      <c r="E167" s="13">
        <v>0</v>
      </c>
      <c r="F167" s="13">
        <v>27880</v>
      </c>
      <c r="G167" s="13">
        <v>386544</v>
      </c>
      <c r="H167" s="14">
        <v>22.925330644682997</v>
      </c>
      <c r="I167" s="13">
        <v>414424</v>
      </c>
      <c r="J167" s="13">
        <v>216200</v>
      </c>
      <c r="K167" s="13">
        <v>0</v>
      </c>
      <c r="L167" s="13">
        <v>630624</v>
      </c>
      <c r="M167" s="14">
        <v>37.401340371270983</v>
      </c>
      <c r="N167" s="13">
        <f t="shared" si="17"/>
        <v>244080</v>
      </c>
      <c r="O167" s="14">
        <f t="shared" si="18"/>
        <v>14.476009726587984</v>
      </c>
      <c r="P167" s="45">
        <f t="shared" si="19"/>
        <v>63.144169874580903</v>
      </c>
      <c r="R167" s="13"/>
    </row>
    <row r="168" spans="1:18" x14ac:dyDescent="0.3">
      <c r="A168" s="2">
        <v>256410</v>
      </c>
      <c r="B168" s="2" t="s">
        <v>237</v>
      </c>
      <c r="C168" s="12">
        <v>15544</v>
      </c>
      <c r="D168" s="13">
        <v>382056</v>
      </c>
      <c r="E168" s="13">
        <v>4295320</v>
      </c>
      <c r="F168" s="13">
        <v>0</v>
      </c>
      <c r="G168" s="13">
        <v>4677376</v>
      </c>
      <c r="H168" s="14">
        <v>300.91199176531137</v>
      </c>
      <c r="I168" s="13">
        <v>382056</v>
      </c>
      <c r="J168" s="13">
        <v>4590680</v>
      </c>
      <c r="K168" s="13">
        <v>0</v>
      </c>
      <c r="L168" s="13">
        <v>4972736</v>
      </c>
      <c r="M168" s="14">
        <v>319.91353576942873</v>
      </c>
      <c r="N168" s="13">
        <f t="shared" si="17"/>
        <v>295360</v>
      </c>
      <c r="O168" s="14">
        <f t="shared" si="18"/>
        <v>19.001544004117346</v>
      </c>
      <c r="P168" s="45">
        <f t="shared" si="19"/>
        <v>6.3146516337365215</v>
      </c>
      <c r="R168" s="13"/>
    </row>
    <row r="169" spans="1:18" x14ac:dyDescent="0.3">
      <c r="A169" s="23">
        <v>256000</v>
      </c>
      <c r="B169" s="23" t="s">
        <v>238</v>
      </c>
      <c r="C169" s="24">
        <v>121215</v>
      </c>
      <c r="D169" s="24">
        <v>3345832</v>
      </c>
      <c r="E169" s="24">
        <v>37236192</v>
      </c>
      <c r="F169" s="24">
        <v>27880</v>
      </c>
      <c r="G169" s="24">
        <v>40554144</v>
      </c>
      <c r="H169" s="37">
        <v>334.56374211112484</v>
      </c>
      <c r="I169" s="24">
        <v>3345832</v>
      </c>
      <c r="J169" s="24">
        <v>39438352</v>
      </c>
      <c r="K169" s="24">
        <v>0</v>
      </c>
      <c r="L169" s="24">
        <v>42784184</v>
      </c>
      <c r="M169" s="37">
        <v>352.96113517303962</v>
      </c>
      <c r="N169" s="24">
        <f t="shared" si="17"/>
        <v>2230040</v>
      </c>
      <c r="O169" s="37">
        <f t="shared" si="18"/>
        <v>18.39739306191478</v>
      </c>
      <c r="P169" s="46">
        <f t="shared" si="19"/>
        <v>5.4989201596759134</v>
      </c>
      <c r="R169" s="13"/>
    </row>
    <row r="170" spans="1:18" x14ac:dyDescent="0.3">
      <c r="A170" s="2">
        <v>257003</v>
      </c>
      <c r="B170" s="2" t="s">
        <v>239</v>
      </c>
      <c r="C170" s="12">
        <v>5983</v>
      </c>
      <c r="D170" s="13">
        <v>147056</v>
      </c>
      <c r="E170" s="13">
        <v>3293336</v>
      </c>
      <c r="F170" s="13">
        <v>0</v>
      </c>
      <c r="G170" s="13">
        <v>3440392</v>
      </c>
      <c r="H170" s="14">
        <v>575.02791241851912</v>
      </c>
      <c r="I170" s="13">
        <v>147056</v>
      </c>
      <c r="J170" s="13">
        <v>3401808</v>
      </c>
      <c r="K170" s="13">
        <v>0</v>
      </c>
      <c r="L170" s="13">
        <v>3548864</v>
      </c>
      <c r="M170" s="14">
        <v>593.15794751796761</v>
      </c>
      <c r="N170" s="13">
        <f t="shared" si="17"/>
        <v>108472</v>
      </c>
      <c r="O170" s="14">
        <f t="shared" si="18"/>
        <v>18.130035099448438</v>
      </c>
      <c r="P170" s="45">
        <f t="shared" si="19"/>
        <v>3.1528965303953735</v>
      </c>
      <c r="R170" s="13"/>
    </row>
    <row r="171" spans="1:18" x14ac:dyDescent="0.3">
      <c r="A171" s="2">
        <v>257009</v>
      </c>
      <c r="B171" s="2" t="s">
        <v>240</v>
      </c>
      <c r="C171" s="12">
        <v>19102</v>
      </c>
      <c r="D171" s="13">
        <v>469512</v>
      </c>
      <c r="E171" s="13">
        <v>4445824</v>
      </c>
      <c r="F171" s="13">
        <v>0</v>
      </c>
      <c r="G171" s="13">
        <v>4915336</v>
      </c>
      <c r="H171" s="14">
        <v>257.32049000104701</v>
      </c>
      <c r="I171" s="13">
        <v>469512</v>
      </c>
      <c r="J171" s="13">
        <v>4818248</v>
      </c>
      <c r="K171" s="13">
        <v>0</v>
      </c>
      <c r="L171" s="13">
        <v>5287760</v>
      </c>
      <c r="M171" s="14">
        <v>276.8170872159983</v>
      </c>
      <c r="N171" s="13">
        <f t="shared" si="17"/>
        <v>372424</v>
      </c>
      <c r="O171" s="14">
        <f t="shared" si="18"/>
        <v>19.496597214951315</v>
      </c>
      <c r="P171" s="45">
        <f t="shared" si="19"/>
        <v>7.5767760332152267</v>
      </c>
      <c r="R171" s="13"/>
    </row>
    <row r="172" spans="1:18" x14ac:dyDescent="0.3">
      <c r="A172" s="2">
        <v>257028</v>
      </c>
      <c r="B172" s="2" t="s">
        <v>241</v>
      </c>
      <c r="C172" s="12">
        <v>8923</v>
      </c>
      <c r="D172" s="13">
        <v>219320</v>
      </c>
      <c r="E172" s="13">
        <v>3188272</v>
      </c>
      <c r="F172" s="13">
        <v>0</v>
      </c>
      <c r="G172" s="13">
        <v>3407592</v>
      </c>
      <c r="H172" s="14">
        <v>381.88860248795248</v>
      </c>
      <c r="I172" s="13">
        <v>219320</v>
      </c>
      <c r="J172" s="13">
        <v>3349032</v>
      </c>
      <c r="K172" s="13">
        <v>0</v>
      </c>
      <c r="L172" s="13">
        <v>3568352</v>
      </c>
      <c r="M172" s="14">
        <v>399.90496469797154</v>
      </c>
      <c r="N172" s="13">
        <f t="shared" si="17"/>
        <v>160760</v>
      </c>
      <c r="O172" s="14">
        <f t="shared" si="18"/>
        <v>18.01636221001905</v>
      </c>
      <c r="P172" s="45">
        <f t="shared" si="19"/>
        <v>4.7177009454183478</v>
      </c>
      <c r="R172" s="13"/>
    </row>
    <row r="173" spans="1:18" x14ac:dyDescent="0.3">
      <c r="A173" s="2">
        <v>257031</v>
      </c>
      <c r="B173" s="2" t="s">
        <v>242</v>
      </c>
      <c r="C173" s="12">
        <v>25423</v>
      </c>
      <c r="D173" s="13">
        <v>910864</v>
      </c>
      <c r="E173" s="13">
        <v>9789336</v>
      </c>
      <c r="F173" s="13">
        <v>0</v>
      </c>
      <c r="G173" s="13">
        <v>10700200</v>
      </c>
      <c r="H173" s="14">
        <v>420.88659874916414</v>
      </c>
      <c r="I173" s="13">
        <v>910864</v>
      </c>
      <c r="J173" s="13">
        <v>10295240</v>
      </c>
      <c r="K173" s="13">
        <v>0</v>
      </c>
      <c r="L173" s="13">
        <v>11206104</v>
      </c>
      <c r="M173" s="14">
        <v>440.78605986704952</v>
      </c>
      <c r="N173" s="13">
        <f t="shared" ref="N173:N236" si="20">L173-G173</f>
        <v>505904</v>
      </c>
      <c r="O173" s="14">
        <f t="shared" si="18"/>
        <v>19.89946111788538</v>
      </c>
      <c r="P173" s="45">
        <f t="shared" si="19"/>
        <v>4.727986392777705</v>
      </c>
      <c r="R173" s="13"/>
    </row>
    <row r="174" spans="1:18" x14ac:dyDescent="0.3">
      <c r="A174" s="2">
        <v>257035</v>
      </c>
      <c r="B174" s="2" t="s">
        <v>243</v>
      </c>
      <c r="C174" s="12">
        <v>22540</v>
      </c>
      <c r="D174" s="13">
        <v>554016</v>
      </c>
      <c r="E174" s="13">
        <v>13389768</v>
      </c>
      <c r="F174" s="13">
        <v>0</v>
      </c>
      <c r="G174" s="13">
        <v>13943784</v>
      </c>
      <c r="H174" s="14">
        <v>618.6239574090506</v>
      </c>
      <c r="I174" s="13">
        <v>554016</v>
      </c>
      <c r="J174" s="13">
        <v>13829672</v>
      </c>
      <c r="K174" s="13">
        <v>0</v>
      </c>
      <c r="L174" s="13">
        <v>14383688</v>
      </c>
      <c r="M174" s="14">
        <v>638.14055013309667</v>
      </c>
      <c r="N174" s="13">
        <f t="shared" si="20"/>
        <v>439904</v>
      </c>
      <c r="O174" s="14">
        <f t="shared" si="18"/>
        <v>19.516592724046141</v>
      </c>
      <c r="P174" s="45">
        <f t="shared" si="19"/>
        <v>3.1548394610817265</v>
      </c>
      <c r="R174" s="13"/>
    </row>
    <row r="175" spans="1:18" x14ac:dyDescent="0.3">
      <c r="A175" s="2">
        <v>257401</v>
      </c>
      <c r="B175" s="2" t="s">
        <v>244</v>
      </c>
      <c r="C175" s="12">
        <v>6788</v>
      </c>
      <c r="D175" s="13">
        <v>166840</v>
      </c>
      <c r="E175" s="13">
        <v>2955664</v>
      </c>
      <c r="F175" s="13">
        <v>0</v>
      </c>
      <c r="G175" s="13">
        <v>3122504</v>
      </c>
      <c r="H175" s="14">
        <v>460.00353565114909</v>
      </c>
      <c r="I175" s="13">
        <v>166840</v>
      </c>
      <c r="J175" s="13">
        <v>3076376</v>
      </c>
      <c r="K175" s="13">
        <v>0</v>
      </c>
      <c r="L175" s="13">
        <v>3243216</v>
      </c>
      <c r="M175" s="14">
        <v>477.78668238067178</v>
      </c>
      <c r="N175" s="13">
        <f t="shared" si="20"/>
        <v>120712</v>
      </c>
      <c r="O175" s="14">
        <f t="shared" si="18"/>
        <v>17.783146729522688</v>
      </c>
      <c r="P175" s="45">
        <f t="shared" si="19"/>
        <v>3.865871749083428</v>
      </c>
      <c r="R175" s="13"/>
    </row>
    <row r="176" spans="1:18" x14ac:dyDescent="0.3">
      <c r="A176" s="2">
        <v>257402</v>
      </c>
      <c r="B176" s="2" t="s">
        <v>245</v>
      </c>
      <c r="C176" s="12">
        <v>7621</v>
      </c>
      <c r="D176" s="13">
        <v>187312</v>
      </c>
      <c r="E176" s="13">
        <v>3919376</v>
      </c>
      <c r="F176" s="13">
        <v>0</v>
      </c>
      <c r="G176" s="13">
        <v>4106688</v>
      </c>
      <c r="H176" s="14">
        <v>538.8647159165464</v>
      </c>
      <c r="I176" s="13">
        <v>187312</v>
      </c>
      <c r="J176" s="13">
        <v>4056096</v>
      </c>
      <c r="K176" s="13">
        <v>0</v>
      </c>
      <c r="L176" s="13">
        <v>4243408</v>
      </c>
      <c r="M176" s="14">
        <v>556.80461881642827</v>
      </c>
      <c r="N176" s="13">
        <f t="shared" si="20"/>
        <v>136720</v>
      </c>
      <c r="O176" s="14">
        <f t="shared" si="18"/>
        <v>17.939902899881904</v>
      </c>
      <c r="P176" s="45">
        <f t="shared" si="19"/>
        <v>3.3292034846572225</v>
      </c>
      <c r="R176" s="13"/>
    </row>
    <row r="177" spans="1:18" x14ac:dyDescent="0.3">
      <c r="A177" s="2">
        <v>257403</v>
      </c>
      <c r="B177" s="2" t="s">
        <v>246</v>
      </c>
      <c r="C177" s="12">
        <v>18108</v>
      </c>
      <c r="D177" s="13">
        <v>445080</v>
      </c>
      <c r="E177" s="13">
        <v>9170056</v>
      </c>
      <c r="F177" s="13">
        <v>0</v>
      </c>
      <c r="G177" s="13">
        <v>9615136</v>
      </c>
      <c r="H177" s="14">
        <v>530.98829246741775</v>
      </c>
      <c r="I177" s="13">
        <v>445080</v>
      </c>
      <c r="J177" s="13">
        <v>9514424</v>
      </c>
      <c r="K177" s="13">
        <v>0</v>
      </c>
      <c r="L177" s="13">
        <v>9959504</v>
      </c>
      <c r="M177" s="14">
        <v>550.00574331787061</v>
      </c>
      <c r="N177" s="13">
        <f t="shared" si="20"/>
        <v>344368</v>
      </c>
      <c r="O177" s="14">
        <f t="shared" si="18"/>
        <v>19.017450850452839</v>
      </c>
      <c r="P177" s="45">
        <f t="shared" si="19"/>
        <v>3.5815198037760463</v>
      </c>
      <c r="R177" s="13"/>
    </row>
    <row r="178" spans="1:18" x14ac:dyDescent="0.3">
      <c r="A178" s="2">
        <v>257404</v>
      </c>
      <c r="B178" s="2" t="s">
        <v>247</v>
      </c>
      <c r="C178" s="12">
        <v>7592</v>
      </c>
      <c r="D178" s="13">
        <v>186600</v>
      </c>
      <c r="E178" s="13">
        <v>3838352</v>
      </c>
      <c r="F178" s="13">
        <v>0</v>
      </c>
      <c r="G178" s="13">
        <v>4024952</v>
      </c>
      <c r="H178" s="14">
        <v>530.15700737618545</v>
      </c>
      <c r="I178" s="13">
        <v>186600</v>
      </c>
      <c r="J178" s="13">
        <v>3974984</v>
      </c>
      <c r="K178" s="13">
        <v>0</v>
      </c>
      <c r="L178" s="13">
        <v>4161584</v>
      </c>
      <c r="M178" s="14">
        <v>548.15384615384619</v>
      </c>
      <c r="N178" s="13">
        <f t="shared" si="20"/>
        <v>136632</v>
      </c>
      <c r="O178" s="14">
        <f t="shared" si="18"/>
        <v>17.996838777660695</v>
      </c>
      <c r="P178" s="45">
        <f t="shared" si="19"/>
        <v>3.3946243334082</v>
      </c>
      <c r="R178" s="13"/>
    </row>
    <row r="179" spans="1:18" x14ac:dyDescent="0.3">
      <c r="A179" s="2">
        <v>257405</v>
      </c>
      <c r="B179" s="2" t="s">
        <v>248</v>
      </c>
      <c r="C179" s="12">
        <v>9840</v>
      </c>
      <c r="D179" s="13">
        <v>241856</v>
      </c>
      <c r="E179" s="13">
        <v>4968528</v>
      </c>
      <c r="F179" s="13">
        <v>0</v>
      </c>
      <c r="G179" s="13">
        <v>5210384</v>
      </c>
      <c r="H179" s="14">
        <v>529.51056910569105</v>
      </c>
      <c r="I179" s="13">
        <v>241856</v>
      </c>
      <c r="J179" s="13">
        <v>5145560</v>
      </c>
      <c r="K179" s="13">
        <v>0</v>
      </c>
      <c r="L179" s="13">
        <v>5387416</v>
      </c>
      <c r="M179" s="14">
        <v>547.50162601626016</v>
      </c>
      <c r="N179" s="13">
        <f t="shared" si="20"/>
        <v>177032</v>
      </c>
      <c r="O179" s="14">
        <f t="shared" si="18"/>
        <v>17.991056910569107</v>
      </c>
      <c r="P179" s="45">
        <f t="shared" si="19"/>
        <v>3.3976766395720546</v>
      </c>
      <c r="R179" s="13"/>
    </row>
    <row r="180" spans="1:18" x14ac:dyDescent="0.3">
      <c r="A180" s="2">
        <v>257406</v>
      </c>
      <c r="B180" s="2" t="s">
        <v>249</v>
      </c>
      <c r="C180" s="12">
        <v>15376</v>
      </c>
      <c r="D180" s="13">
        <v>377928</v>
      </c>
      <c r="E180" s="13">
        <v>6084784</v>
      </c>
      <c r="F180" s="13">
        <v>0</v>
      </c>
      <c r="G180" s="13">
        <v>6462712</v>
      </c>
      <c r="H180" s="14">
        <v>420.31165452653488</v>
      </c>
      <c r="I180" s="13">
        <v>377928</v>
      </c>
      <c r="J180" s="13">
        <v>6377568</v>
      </c>
      <c r="K180" s="13">
        <v>0</v>
      </c>
      <c r="L180" s="13">
        <v>6755496</v>
      </c>
      <c r="M180" s="14">
        <v>439.3532778355879</v>
      </c>
      <c r="N180" s="13">
        <f t="shared" si="20"/>
        <v>292784</v>
      </c>
      <c r="O180" s="14">
        <f t="shared" si="18"/>
        <v>19.041623309053069</v>
      </c>
      <c r="P180" s="45">
        <f t="shared" si="19"/>
        <v>4.530358153047823</v>
      </c>
      <c r="R180" s="13"/>
    </row>
    <row r="181" spans="1:18" x14ac:dyDescent="0.3">
      <c r="A181" s="2">
        <v>257407</v>
      </c>
      <c r="B181" s="2" t="s">
        <v>250</v>
      </c>
      <c r="C181" s="12">
        <v>9073</v>
      </c>
      <c r="D181" s="13">
        <v>223008</v>
      </c>
      <c r="E181" s="13">
        <v>4820208</v>
      </c>
      <c r="F181" s="13">
        <v>0</v>
      </c>
      <c r="G181" s="13">
        <v>5043216</v>
      </c>
      <c r="H181" s="14">
        <v>555.8487821007385</v>
      </c>
      <c r="I181" s="13">
        <v>223008</v>
      </c>
      <c r="J181" s="13">
        <v>4983568</v>
      </c>
      <c r="K181" s="13">
        <v>0</v>
      </c>
      <c r="L181" s="13">
        <v>5206576</v>
      </c>
      <c r="M181" s="14">
        <v>573.85385208861453</v>
      </c>
      <c r="N181" s="13">
        <f t="shared" si="20"/>
        <v>163360</v>
      </c>
      <c r="O181" s="14">
        <f t="shared" si="18"/>
        <v>18.005069987876116</v>
      </c>
      <c r="P181" s="45">
        <f t="shared" si="19"/>
        <v>3.2392029213105284</v>
      </c>
      <c r="R181" s="13"/>
    </row>
    <row r="182" spans="1:18" x14ac:dyDescent="0.3">
      <c r="A182" s="23">
        <v>257000</v>
      </c>
      <c r="B182" s="23" t="s">
        <v>251</v>
      </c>
      <c r="C182" s="24">
        <v>156369</v>
      </c>
      <c r="D182" s="24">
        <v>4129392</v>
      </c>
      <c r="E182" s="24">
        <v>69863504</v>
      </c>
      <c r="F182" s="24">
        <v>0</v>
      </c>
      <c r="G182" s="24">
        <v>73992896</v>
      </c>
      <c r="H182" s="37">
        <v>473.19414973556138</v>
      </c>
      <c r="I182" s="24">
        <v>4129392</v>
      </c>
      <c r="J182" s="24">
        <v>72822576</v>
      </c>
      <c r="K182" s="24">
        <v>0</v>
      </c>
      <c r="L182" s="24">
        <v>76951968</v>
      </c>
      <c r="M182" s="37">
        <v>492.11779828482628</v>
      </c>
      <c r="N182" s="24">
        <f t="shared" si="20"/>
        <v>2959072</v>
      </c>
      <c r="O182" s="37">
        <f t="shared" si="18"/>
        <v>18.923648549264879</v>
      </c>
      <c r="P182" s="46">
        <f t="shared" si="19"/>
        <v>3.9991298624127376</v>
      </c>
      <c r="R182" s="13"/>
    </row>
    <row r="183" spans="1:18" x14ac:dyDescent="0.3">
      <c r="A183" s="2">
        <v>351004</v>
      </c>
      <c r="B183" s="2" t="s">
        <v>252</v>
      </c>
      <c r="C183" s="12">
        <v>12995</v>
      </c>
      <c r="D183" s="13">
        <v>319408</v>
      </c>
      <c r="E183" s="13">
        <v>7224104</v>
      </c>
      <c r="F183" s="13">
        <v>0</v>
      </c>
      <c r="G183" s="13">
        <v>7543512</v>
      </c>
      <c r="H183" s="14">
        <v>580.49342054636395</v>
      </c>
      <c r="I183" s="13">
        <v>319408</v>
      </c>
      <c r="J183" s="13">
        <v>7479552</v>
      </c>
      <c r="K183" s="13">
        <v>0</v>
      </c>
      <c r="L183" s="13">
        <v>7798960</v>
      </c>
      <c r="M183" s="14">
        <v>600.15082724124659</v>
      </c>
      <c r="N183" s="13">
        <f t="shared" si="20"/>
        <v>255448</v>
      </c>
      <c r="O183" s="14">
        <f t="shared" si="18"/>
        <v>19.657406694882646</v>
      </c>
      <c r="P183" s="45">
        <f t="shared" si="19"/>
        <v>3.3863272173491601</v>
      </c>
      <c r="R183" s="13"/>
    </row>
    <row r="184" spans="1:18" x14ac:dyDescent="0.3">
      <c r="A184" s="2">
        <v>351006</v>
      </c>
      <c r="B184" s="2" t="s">
        <v>253</v>
      </c>
      <c r="C184" s="12">
        <v>66989</v>
      </c>
      <c r="D184" s="13">
        <v>3496408</v>
      </c>
      <c r="E184" s="13">
        <v>26162288</v>
      </c>
      <c r="F184" s="13">
        <v>0</v>
      </c>
      <c r="G184" s="13">
        <v>29658696</v>
      </c>
      <c r="H184" s="14">
        <v>442.73979310035975</v>
      </c>
      <c r="I184" s="13">
        <v>3496408</v>
      </c>
      <c r="J184" s="13">
        <v>27759144</v>
      </c>
      <c r="K184" s="13">
        <v>0</v>
      </c>
      <c r="L184" s="13">
        <v>31255552</v>
      </c>
      <c r="M184" s="14">
        <v>466.57737837555419</v>
      </c>
      <c r="N184" s="13">
        <f t="shared" si="20"/>
        <v>1596856</v>
      </c>
      <c r="O184" s="14">
        <f t="shared" si="18"/>
        <v>23.837585275194435</v>
      </c>
      <c r="P184" s="45">
        <f t="shared" si="19"/>
        <v>5.3841072446340865</v>
      </c>
      <c r="R184" s="13"/>
    </row>
    <row r="185" spans="1:18" x14ac:dyDescent="0.3">
      <c r="A185" s="2">
        <v>351010</v>
      </c>
      <c r="B185" s="2" t="s">
        <v>254</v>
      </c>
      <c r="C185" s="12">
        <v>5905</v>
      </c>
      <c r="D185" s="13">
        <v>145136</v>
      </c>
      <c r="E185" s="13">
        <v>1897984</v>
      </c>
      <c r="F185" s="13">
        <v>0</v>
      </c>
      <c r="G185" s="13">
        <v>2043120</v>
      </c>
      <c r="H185" s="14">
        <v>345.99830651989839</v>
      </c>
      <c r="I185" s="13">
        <v>145136</v>
      </c>
      <c r="J185" s="13">
        <v>2006224</v>
      </c>
      <c r="K185" s="13">
        <v>0</v>
      </c>
      <c r="L185" s="13">
        <v>2151360</v>
      </c>
      <c r="M185" s="14">
        <v>364.32853513971213</v>
      </c>
      <c r="N185" s="13">
        <f t="shared" si="20"/>
        <v>108240</v>
      </c>
      <c r="O185" s="14">
        <f t="shared" si="18"/>
        <v>18.330228619813717</v>
      </c>
      <c r="P185" s="45">
        <f t="shared" si="19"/>
        <v>5.2977798660871604</v>
      </c>
      <c r="R185" s="13"/>
    </row>
    <row r="186" spans="1:18" x14ac:dyDescent="0.3">
      <c r="A186" s="2">
        <v>351012</v>
      </c>
      <c r="B186" s="2" t="s">
        <v>255</v>
      </c>
      <c r="C186" s="12">
        <v>10178</v>
      </c>
      <c r="D186" s="13">
        <v>250168</v>
      </c>
      <c r="E186" s="13">
        <v>3846408</v>
      </c>
      <c r="F186" s="13">
        <v>0</v>
      </c>
      <c r="G186" s="13">
        <v>4096576</v>
      </c>
      <c r="H186" s="14">
        <v>402.49322067203775</v>
      </c>
      <c r="I186" s="13">
        <v>250168</v>
      </c>
      <c r="J186" s="13">
        <v>4032312</v>
      </c>
      <c r="K186" s="13">
        <v>0</v>
      </c>
      <c r="L186" s="13">
        <v>4282480</v>
      </c>
      <c r="M186" s="14">
        <v>420.75849872273534</v>
      </c>
      <c r="N186" s="13">
        <f t="shared" si="20"/>
        <v>185904</v>
      </c>
      <c r="O186" s="14">
        <f t="shared" si="18"/>
        <v>18.265278050697582</v>
      </c>
      <c r="P186" s="45">
        <f t="shared" si="19"/>
        <v>4.5380337140089679</v>
      </c>
      <c r="R186" s="13"/>
    </row>
    <row r="187" spans="1:18" x14ac:dyDescent="0.3">
      <c r="A187" s="2">
        <v>351023</v>
      </c>
      <c r="B187" s="2" t="s">
        <v>256</v>
      </c>
      <c r="C187" s="12">
        <v>7393</v>
      </c>
      <c r="D187" s="13">
        <v>181712</v>
      </c>
      <c r="E187" s="13">
        <v>1128848</v>
      </c>
      <c r="F187" s="13">
        <v>0</v>
      </c>
      <c r="G187" s="13">
        <v>1310560</v>
      </c>
      <c r="H187" s="14">
        <v>177.27039091032057</v>
      </c>
      <c r="I187" s="13">
        <v>181712</v>
      </c>
      <c r="J187" s="13">
        <v>1271792</v>
      </c>
      <c r="K187" s="13">
        <v>0</v>
      </c>
      <c r="L187" s="13">
        <v>1453504</v>
      </c>
      <c r="M187" s="14">
        <v>196.60543757608548</v>
      </c>
      <c r="N187" s="13">
        <f t="shared" si="20"/>
        <v>142944</v>
      </c>
      <c r="O187" s="14">
        <f t="shared" si="18"/>
        <v>19.335046665764914</v>
      </c>
      <c r="P187" s="45">
        <f t="shared" si="19"/>
        <v>10.907093151019412</v>
      </c>
      <c r="R187" s="13"/>
    </row>
    <row r="188" spans="1:18" x14ac:dyDescent="0.3">
      <c r="A188" s="2">
        <v>351024</v>
      </c>
      <c r="B188" s="2" t="s">
        <v>257</v>
      </c>
      <c r="C188" s="12">
        <v>12720</v>
      </c>
      <c r="D188" s="13">
        <v>312648</v>
      </c>
      <c r="E188" s="13">
        <v>3781960</v>
      </c>
      <c r="F188" s="13">
        <v>0</v>
      </c>
      <c r="G188" s="13">
        <v>4094608</v>
      </c>
      <c r="H188" s="14">
        <v>321.90314465408807</v>
      </c>
      <c r="I188" s="13">
        <v>312648</v>
      </c>
      <c r="J188" s="13">
        <v>4020232</v>
      </c>
      <c r="K188" s="13">
        <v>0</v>
      </c>
      <c r="L188" s="13">
        <v>4332880</v>
      </c>
      <c r="M188" s="14">
        <v>340.63522012578619</v>
      </c>
      <c r="N188" s="13">
        <f t="shared" si="20"/>
        <v>238272</v>
      </c>
      <c r="O188" s="14">
        <f t="shared" si="18"/>
        <v>18.732075471698113</v>
      </c>
      <c r="P188" s="45">
        <f t="shared" si="19"/>
        <v>5.8191651068917949</v>
      </c>
      <c r="R188" s="13"/>
    </row>
    <row r="189" spans="1:18" x14ac:dyDescent="0.3">
      <c r="A189" s="2">
        <v>351025</v>
      </c>
      <c r="B189" s="2" t="s">
        <v>258</v>
      </c>
      <c r="C189" s="12">
        <v>5422</v>
      </c>
      <c r="D189" s="13">
        <v>133264</v>
      </c>
      <c r="E189" s="13">
        <v>2995472</v>
      </c>
      <c r="F189" s="13">
        <v>0</v>
      </c>
      <c r="G189" s="13">
        <v>3128736</v>
      </c>
      <c r="H189" s="14">
        <v>577.04463297676136</v>
      </c>
      <c r="I189" s="13">
        <v>133264</v>
      </c>
      <c r="J189" s="13">
        <v>3094736</v>
      </c>
      <c r="K189" s="13">
        <v>0</v>
      </c>
      <c r="L189" s="13">
        <v>3228000</v>
      </c>
      <c r="M189" s="14">
        <v>595.35226853559573</v>
      </c>
      <c r="N189" s="13">
        <f t="shared" si="20"/>
        <v>99264</v>
      </c>
      <c r="O189" s="14">
        <f t="shared" si="18"/>
        <v>18.307635558834377</v>
      </c>
      <c r="P189" s="45">
        <f t="shared" si="19"/>
        <v>3.1726550274615692</v>
      </c>
      <c r="R189" s="13"/>
    </row>
    <row r="190" spans="1:18" x14ac:dyDescent="0.3">
      <c r="A190" s="2">
        <v>351026</v>
      </c>
      <c r="B190" s="2" t="s">
        <v>259</v>
      </c>
      <c r="C190" s="12">
        <v>11148</v>
      </c>
      <c r="D190" s="13">
        <v>274008</v>
      </c>
      <c r="E190" s="13">
        <v>0</v>
      </c>
      <c r="F190" s="13">
        <v>466336</v>
      </c>
      <c r="G190" s="13">
        <v>-192328</v>
      </c>
      <c r="H190" s="14">
        <v>-17.252242554718336</v>
      </c>
      <c r="I190" s="13">
        <v>274008</v>
      </c>
      <c r="J190" s="13">
        <v>0</v>
      </c>
      <c r="K190" s="13">
        <v>412256</v>
      </c>
      <c r="L190" s="13">
        <v>-138248</v>
      </c>
      <c r="M190" s="14">
        <v>-12.401148188015787</v>
      </c>
      <c r="N190" s="13">
        <f t="shared" si="20"/>
        <v>54080</v>
      </c>
      <c r="O190" s="14">
        <f t="shared" si="18"/>
        <v>4.8510943667025472</v>
      </c>
      <c r="P190" s="45" t="str">
        <f t="shared" si="19"/>
        <v>x</v>
      </c>
      <c r="R190" s="13"/>
    </row>
    <row r="191" spans="1:18" x14ac:dyDescent="0.3">
      <c r="A191" s="2">
        <v>351402</v>
      </c>
      <c r="B191" s="2" t="s">
        <v>260</v>
      </c>
      <c r="C191" s="12">
        <v>11284</v>
      </c>
      <c r="D191" s="13">
        <v>277352</v>
      </c>
      <c r="E191" s="13">
        <v>5000264</v>
      </c>
      <c r="F191" s="13">
        <v>0</v>
      </c>
      <c r="G191" s="13">
        <v>5277616</v>
      </c>
      <c r="H191" s="14">
        <v>467.7079049982276</v>
      </c>
      <c r="I191" s="13">
        <v>277352</v>
      </c>
      <c r="J191" s="13">
        <v>5205728</v>
      </c>
      <c r="K191" s="13">
        <v>0</v>
      </c>
      <c r="L191" s="13">
        <v>5483080</v>
      </c>
      <c r="M191" s="14">
        <v>485.91634172279333</v>
      </c>
      <c r="N191" s="13">
        <f t="shared" si="20"/>
        <v>205464</v>
      </c>
      <c r="O191" s="14">
        <f t="shared" si="18"/>
        <v>18.208436724565757</v>
      </c>
      <c r="P191" s="45">
        <f t="shared" si="19"/>
        <v>3.8931214396803409</v>
      </c>
      <c r="R191" s="13"/>
    </row>
    <row r="192" spans="1:18" x14ac:dyDescent="0.3">
      <c r="A192" s="2">
        <v>351403</v>
      </c>
      <c r="B192" s="2" t="s">
        <v>261</v>
      </c>
      <c r="C192" s="12">
        <v>12312</v>
      </c>
      <c r="D192" s="13">
        <v>302616</v>
      </c>
      <c r="E192" s="13">
        <v>1521864</v>
      </c>
      <c r="F192" s="13">
        <v>0</v>
      </c>
      <c r="G192" s="13">
        <v>1824480</v>
      </c>
      <c r="H192" s="14">
        <v>148.18713450292398</v>
      </c>
      <c r="I192" s="13">
        <v>302616</v>
      </c>
      <c r="J192" s="13">
        <v>1750784</v>
      </c>
      <c r="K192" s="13">
        <v>0</v>
      </c>
      <c r="L192" s="13">
        <v>2053400</v>
      </c>
      <c r="M192" s="14">
        <v>166.78037686809617</v>
      </c>
      <c r="N192" s="13">
        <f t="shared" si="20"/>
        <v>228920</v>
      </c>
      <c r="O192" s="14">
        <f t="shared" si="18"/>
        <v>18.593242365172191</v>
      </c>
      <c r="P192" s="45">
        <f t="shared" si="19"/>
        <v>12.547136718407437</v>
      </c>
      <c r="R192" s="13"/>
    </row>
    <row r="193" spans="1:18" x14ac:dyDescent="0.3">
      <c r="A193" s="2">
        <v>351404</v>
      </c>
      <c r="B193" s="2" t="s">
        <v>262</v>
      </c>
      <c r="C193" s="12">
        <v>15461</v>
      </c>
      <c r="D193" s="13">
        <v>380016</v>
      </c>
      <c r="E193" s="13">
        <v>7146688</v>
      </c>
      <c r="F193" s="13">
        <v>0</v>
      </c>
      <c r="G193" s="13">
        <v>7526704</v>
      </c>
      <c r="H193" s="14">
        <v>486.81870512903436</v>
      </c>
      <c r="I193" s="13">
        <v>380016</v>
      </c>
      <c r="J193" s="13">
        <v>7440352</v>
      </c>
      <c r="K193" s="13">
        <v>0</v>
      </c>
      <c r="L193" s="13">
        <v>7820368</v>
      </c>
      <c r="M193" s="14">
        <v>505.81256063644008</v>
      </c>
      <c r="N193" s="13">
        <f t="shared" si="20"/>
        <v>293664</v>
      </c>
      <c r="O193" s="14">
        <f t="shared" si="18"/>
        <v>18.99385550740573</v>
      </c>
      <c r="P193" s="45">
        <f t="shared" si="19"/>
        <v>3.9016281230137388</v>
      </c>
      <c r="R193" s="13"/>
    </row>
    <row r="194" spans="1:18" x14ac:dyDescent="0.3">
      <c r="A194" s="23">
        <v>351000</v>
      </c>
      <c r="B194" s="23" t="s">
        <v>263</v>
      </c>
      <c r="C194" s="24">
        <v>171807</v>
      </c>
      <c r="D194" s="24">
        <v>6072736</v>
      </c>
      <c r="E194" s="24">
        <v>60705880</v>
      </c>
      <c r="F194" s="24">
        <v>466336</v>
      </c>
      <c r="G194" s="24">
        <v>66312280</v>
      </c>
      <c r="H194" s="37">
        <v>385.96960542934806</v>
      </c>
      <c r="I194" s="24">
        <v>6072736</v>
      </c>
      <c r="J194" s="24">
        <v>64060856</v>
      </c>
      <c r="K194" s="24">
        <v>412256</v>
      </c>
      <c r="L194" s="24">
        <v>69721336</v>
      </c>
      <c r="M194" s="37">
        <v>405.81196342407469</v>
      </c>
      <c r="N194" s="24">
        <f t="shared" si="20"/>
        <v>3409056</v>
      </c>
      <c r="O194" s="37">
        <f t="shared" si="18"/>
        <v>19.84235799472664</v>
      </c>
      <c r="P194" s="46">
        <f t="shared" si="19"/>
        <v>5.1409120603303036</v>
      </c>
      <c r="R194" s="13"/>
    </row>
    <row r="195" spans="1:18" x14ac:dyDescent="0.3">
      <c r="A195" s="2">
        <v>352011</v>
      </c>
      <c r="B195" s="2" t="s">
        <v>264</v>
      </c>
      <c r="C195" s="12">
        <v>49630</v>
      </c>
      <c r="D195" s="13">
        <v>2590376</v>
      </c>
      <c r="E195" s="13">
        <v>14344104</v>
      </c>
      <c r="F195" s="13">
        <v>0</v>
      </c>
      <c r="G195" s="13">
        <v>16934480</v>
      </c>
      <c r="H195" s="14">
        <v>341.21458795083618</v>
      </c>
      <c r="I195" s="13">
        <v>2590376</v>
      </c>
      <c r="J195" s="13">
        <v>15430184</v>
      </c>
      <c r="K195" s="13">
        <v>0</v>
      </c>
      <c r="L195" s="13">
        <v>18020560</v>
      </c>
      <c r="M195" s="14">
        <v>363.09812613338704</v>
      </c>
      <c r="N195" s="13">
        <f t="shared" si="20"/>
        <v>1086080</v>
      </c>
      <c r="O195" s="14">
        <f t="shared" si="18"/>
        <v>21.883538182550875</v>
      </c>
      <c r="P195" s="45">
        <f t="shared" si="19"/>
        <v>6.4134239728648286</v>
      </c>
      <c r="R195" s="13"/>
    </row>
    <row r="196" spans="1:18" x14ac:dyDescent="0.3">
      <c r="A196" s="2">
        <v>352032</v>
      </c>
      <c r="B196" s="2" t="s">
        <v>265</v>
      </c>
      <c r="C196" s="12">
        <v>15947</v>
      </c>
      <c r="D196" s="13">
        <v>391960</v>
      </c>
      <c r="E196" s="13">
        <v>7480208</v>
      </c>
      <c r="F196" s="13">
        <v>0</v>
      </c>
      <c r="G196" s="13">
        <v>7872168</v>
      </c>
      <c r="H196" s="14">
        <v>493.6457013858406</v>
      </c>
      <c r="I196" s="13">
        <v>391960</v>
      </c>
      <c r="J196" s="13">
        <v>7784560</v>
      </c>
      <c r="K196" s="13">
        <v>0</v>
      </c>
      <c r="L196" s="13">
        <v>8176520</v>
      </c>
      <c r="M196" s="14">
        <v>512.73092117639681</v>
      </c>
      <c r="N196" s="13">
        <f t="shared" si="20"/>
        <v>304352</v>
      </c>
      <c r="O196" s="14">
        <f t="shared" si="18"/>
        <v>19.085219790556216</v>
      </c>
      <c r="P196" s="45">
        <f t="shared" si="19"/>
        <v>3.8661776527126963</v>
      </c>
      <c r="R196" s="13"/>
    </row>
    <row r="197" spans="1:18" x14ac:dyDescent="0.3">
      <c r="A197" s="2">
        <v>352050</v>
      </c>
      <c r="B197" s="2" t="s">
        <v>266</v>
      </c>
      <c r="C197" s="12">
        <v>14573</v>
      </c>
      <c r="D197" s="13">
        <v>358192</v>
      </c>
      <c r="E197" s="13">
        <v>6290160</v>
      </c>
      <c r="F197" s="13">
        <v>0</v>
      </c>
      <c r="G197" s="13">
        <v>6648352</v>
      </c>
      <c r="H197" s="14">
        <v>456.21025183558635</v>
      </c>
      <c r="I197" s="13">
        <v>358192</v>
      </c>
      <c r="J197" s="13">
        <v>6560408</v>
      </c>
      <c r="K197" s="13">
        <v>0</v>
      </c>
      <c r="L197" s="13">
        <v>6918600</v>
      </c>
      <c r="M197" s="14">
        <v>474.75468331846565</v>
      </c>
      <c r="N197" s="13">
        <f t="shared" si="20"/>
        <v>270248</v>
      </c>
      <c r="O197" s="14">
        <f t="shared" si="18"/>
        <v>18.544431482879297</v>
      </c>
      <c r="P197" s="45">
        <f t="shared" si="19"/>
        <v>4.0648870577249818</v>
      </c>
      <c r="R197" s="13"/>
    </row>
    <row r="198" spans="1:18" x14ac:dyDescent="0.3">
      <c r="A198" s="2">
        <v>352059</v>
      </c>
      <c r="B198" s="2" t="s">
        <v>267</v>
      </c>
      <c r="C198" s="12">
        <v>13273</v>
      </c>
      <c r="D198" s="13">
        <v>326240</v>
      </c>
      <c r="E198" s="13">
        <v>7185040</v>
      </c>
      <c r="F198" s="13">
        <v>0</v>
      </c>
      <c r="G198" s="13">
        <v>7511280</v>
      </c>
      <c r="H198" s="14">
        <v>565.90672794394641</v>
      </c>
      <c r="I198" s="13">
        <v>326240</v>
      </c>
      <c r="J198" s="13">
        <v>7431384</v>
      </c>
      <c r="K198" s="13">
        <v>0</v>
      </c>
      <c r="L198" s="13">
        <v>7757624</v>
      </c>
      <c r="M198" s="14">
        <v>584.46651096210348</v>
      </c>
      <c r="N198" s="13">
        <f t="shared" si="20"/>
        <v>246344</v>
      </c>
      <c r="O198" s="14">
        <f t="shared" si="18"/>
        <v>18.559783018157162</v>
      </c>
      <c r="P198" s="45">
        <f t="shared" si="19"/>
        <v>3.2796540669499739</v>
      </c>
      <c r="R198" s="13"/>
    </row>
    <row r="199" spans="1:18" x14ac:dyDescent="0.3">
      <c r="A199" s="2">
        <v>352060</v>
      </c>
      <c r="B199" s="2" t="s">
        <v>268</v>
      </c>
      <c r="C199" s="12">
        <v>10767</v>
      </c>
      <c r="D199" s="13">
        <v>264640</v>
      </c>
      <c r="E199" s="13">
        <v>1685488</v>
      </c>
      <c r="F199" s="13">
        <v>0</v>
      </c>
      <c r="G199" s="13">
        <v>1950128</v>
      </c>
      <c r="H199" s="14">
        <v>181.12083217237856</v>
      </c>
      <c r="I199" s="13">
        <v>264640</v>
      </c>
      <c r="J199" s="13">
        <v>1880480</v>
      </c>
      <c r="K199" s="13">
        <v>0</v>
      </c>
      <c r="L199" s="13">
        <v>2145120</v>
      </c>
      <c r="M199" s="14">
        <v>199.23098356088047</v>
      </c>
      <c r="N199" s="13">
        <f t="shared" si="20"/>
        <v>194992</v>
      </c>
      <c r="O199" s="14">
        <f t="shared" si="18"/>
        <v>18.110151388501905</v>
      </c>
      <c r="P199" s="45">
        <f t="shared" si="19"/>
        <v>9.9989334033458324</v>
      </c>
      <c r="R199" s="13"/>
    </row>
    <row r="200" spans="1:18" x14ac:dyDescent="0.3">
      <c r="A200" s="2">
        <v>352061</v>
      </c>
      <c r="B200" s="2" t="s">
        <v>269</v>
      </c>
      <c r="C200" s="12">
        <v>16735</v>
      </c>
      <c r="D200" s="13">
        <v>411328</v>
      </c>
      <c r="E200" s="13">
        <v>5846840</v>
      </c>
      <c r="F200" s="13">
        <v>0</v>
      </c>
      <c r="G200" s="13">
        <v>6258168</v>
      </c>
      <c r="H200" s="14">
        <v>373.95685688676429</v>
      </c>
      <c r="I200" s="13">
        <v>411328</v>
      </c>
      <c r="J200" s="13">
        <v>6167624</v>
      </c>
      <c r="K200" s="13">
        <v>0</v>
      </c>
      <c r="L200" s="13">
        <v>6578952</v>
      </c>
      <c r="M200" s="14">
        <v>393.12530624439796</v>
      </c>
      <c r="N200" s="13">
        <f t="shared" si="20"/>
        <v>320784</v>
      </c>
      <c r="O200" s="14">
        <f t="shared" si="18"/>
        <v>19.168449357633701</v>
      </c>
      <c r="P200" s="45">
        <f t="shared" si="19"/>
        <v>5.125845135509306</v>
      </c>
      <c r="R200" s="13"/>
    </row>
    <row r="201" spans="1:18" x14ac:dyDescent="0.3">
      <c r="A201" s="2">
        <v>352062</v>
      </c>
      <c r="B201" s="2" t="s">
        <v>270</v>
      </c>
      <c r="C201" s="12">
        <v>31149</v>
      </c>
      <c r="D201" s="13">
        <v>1116016</v>
      </c>
      <c r="E201" s="13">
        <v>16432984</v>
      </c>
      <c r="F201" s="13">
        <v>0</v>
      </c>
      <c r="G201" s="13">
        <v>17549000</v>
      </c>
      <c r="H201" s="14">
        <v>563.38887283700922</v>
      </c>
      <c r="I201" s="13">
        <v>1116016</v>
      </c>
      <c r="J201" s="13">
        <v>17067360</v>
      </c>
      <c r="K201" s="13">
        <v>0</v>
      </c>
      <c r="L201" s="13">
        <v>18183376</v>
      </c>
      <c r="M201" s="14">
        <v>583.75472727856436</v>
      </c>
      <c r="N201" s="13">
        <f t="shared" si="20"/>
        <v>634376</v>
      </c>
      <c r="O201" s="14">
        <f t="shared" si="18"/>
        <v>20.365854441555108</v>
      </c>
      <c r="P201" s="45">
        <f t="shared" si="19"/>
        <v>3.6148840389765797</v>
      </c>
      <c r="R201" s="13"/>
    </row>
    <row r="202" spans="1:18" x14ac:dyDescent="0.3">
      <c r="A202" s="2">
        <v>352404</v>
      </c>
      <c r="B202" s="2" t="s">
        <v>271</v>
      </c>
      <c r="C202" s="12">
        <v>5949</v>
      </c>
      <c r="D202" s="13">
        <v>146216</v>
      </c>
      <c r="E202" s="13">
        <v>77168</v>
      </c>
      <c r="F202" s="13">
        <v>0</v>
      </c>
      <c r="G202" s="13">
        <v>223384</v>
      </c>
      <c r="H202" s="14">
        <v>37.549840309295682</v>
      </c>
      <c r="I202" s="13">
        <v>146216</v>
      </c>
      <c r="J202" s="13">
        <v>183112</v>
      </c>
      <c r="K202" s="13">
        <v>0</v>
      </c>
      <c r="L202" s="13">
        <v>329328</v>
      </c>
      <c r="M202" s="14">
        <v>55.35854765506808</v>
      </c>
      <c r="N202" s="13">
        <f t="shared" si="20"/>
        <v>105944</v>
      </c>
      <c r="O202" s="14">
        <f t="shared" si="18"/>
        <v>17.808707345772397</v>
      </c>
      <c r="P202" s="45">
        <f t="shared" si="19"/>
        <v>47.426852415571389</v>
      </c>
      <c r="R202" s="13"/>
    </row>
    <row r="203" spans="1:18" x14ac:dyDescent="0.3">
      <c r="A203" s="2">
        <v>352407</v>
      </c>
      <c r="B203" s="2" t="s">
        <v>272</v>
      </c>
      <c r="C203" s="12">
        <v>14093</v>
      </c>
      <c r="D203" s="13">
        <v>346392</v>
      </c>
      <c r="E203" s="13">
        <v>6848288</v>
      </c>
      <c r="F203" s="13">
        <v>0</v>
      </c>
      <c r="G203" s="13">
        <v>7194680</v>
      </c>
      <c r="H203" s="14">
        <v>510.51443979280492</v>
      </c>
      <c r="I203" s="13">
        <v>346392</v>
      </c>
      <c r="J203" s="13">
        <v>7107560</v>
      </c>
      <c r="K203" s="13">
        <v>0</v>
      </c>
      <c r="L203" s="13">
        <v>7453952</v>
      </c>
      <c r="M203" s="14">
        <v>528.91165827006319</v>
      </c>
      <c r="N203" s="13">
        <f t="shared" si="20"/>
        <v>259272</v>
      </c>
      <c r="O203" s="14">
        <f t="shared" si="18"/>
        <v>18.397218477258214</v>
      </c>
      <c r="P203" s="45">
        <f t="shared" si="19"/>
        <v>3.6036627063330129</v>
      </c>
      <c r="R203" s="13"/>
    </row>
    <row r="204" spans="1:18" x14ac:dyDescent="0.3">
      <c r="A204" s="2">
        <v>352411</v>
      </c>
      <c r="B204" s="2" t="s">
        <v>273</v>
      </c>
      <c r="C204" s="12">
        <v>26517</v>
      </c>
      <c r="D204" s="13">
        <v>651768</v>
      </c>
      <c r="E204" s="13">
        <v>13124688</v>
      </c>
      <c r="F204" s="13">
        <v>0</v>
      </c>
      <c r="G204" s="13">
        <v>13776456</v>
      </c>
      <c r="H204" s="14">
        <v>519.53297884376059</v>
      </c>
      <c r="I204" s="13">
        <v>651768</v>
      </c>
      <c r="J204" s="13">
        <v>13659072</v>
      </c>
      <c r="K204" s="13">
        <v>0</v>
      </c>
      <c r="L204" s="13">
        <v>14310840</v>
      </c>
      <c r="M204" s="14">
        <v>539.68548478334651</v>
      </c>
      <c r="N204" s="13">
        <f t="shared" si="20"/>
        <v>534384</v>
      </c>
      <c r="O204" s="14">
        <f t="shared" si="18"/>
        <v>20.152505939585925</v>
      </c>
      <c r="P204" s="45">
        <f t="shared" si="19"/>
        <v>3.8789656788364151</v>
      </c>
      <c r="R204" s="13"/>
    </row>
    <row r="205" spans="1:18" x14ac:dyDescent="0.3">
      <c r="A205" s="23">
        <v>352000</v>
      </c>
      <c r="B205" s="23" t="s">
        <v>274</v>
      </c>
      <c r="C205" s="24">
        <v>198633</v>
      </c>
      <c r="D205" s="24">
        <v>6603128</v>
      </c>
      <c r="E205" s="24">
        <v>79314968</v>
      </c>
      <c r="F205" s="24">
        <v>0</v>
      </c>
      <c r="G205" s="24">
        <v>85918096</v>
      </c>
      <c r="H205" s="37">
        <v>432.54693832344071</v>
      </c>
      <c r="I205" s="24">
        <v>6603128</v>
      </c>
      <c r="J205" s="24">
        <v>83271744</v>
      </c>
      <c r="K205" s="24">
        <v>0</v>
      </c>
      <c r="L205" s="24">
        <v>89874872</v>
      </c>
      <c r="M205" s="37">
        <v>452.4669717519244</v>
      </c>
      <c r="N205" s="24">
        <f t="shared" si="20"/>
        <v>3956776</v>
      </c>
      <c r="O205" s="37">
        <f t="shared" si="18"/>
        <v>19.920033428483688</v>
      </c>
      <c r="P205" s="46">
        <f t="shared" si="19"/>
        <v>4.6052882736135121</v>
      </c>
      <c r="R205" s="13"/>
    </row>
    <row r="206" spans="1:18" x14ac:dyDescent="0.3">
      <c r="A206" s="2">
        <v>353005</v>
      </c>
      <c r="B206" s="2" t="s">
        <v>275</v>
      </c>
      <c r="C206" s="12">
        <v>41769</v>
      </c>
      <c r="D206" s="13">
        <v>1496512</v>
      </c>
      <c r="E206" s="13">
        <v>10225832</v>
      </c>
      <c r="F206" s="13">
        <v>0</v>
      </c>
      <c r="G206" s="13">
        <v>11722344</v>
      </c>
      <c r="H206" s="14">
        <v>280.64698699992817</v>
      </c>
      <c r="I206" s="13">
        <v>1496512</v>
      </c>
      <c r="J206" s="13">
        <v>11111336</v>
      </c>
      <c r="K206" s="13">
        <v>0</v>
      </c>
      <c r="L206" s="13">
        <v>12607848</v>
      </c>
      <c r="M206" s="14">
        <v>301.84701572936865</v>
      </c>
      <c r="N206" s="13">
        <f t="shared" si="20"/>
        <v>885504</v>
      </c>
      <c r="O206" s="14">
        <f t="shared" si="18"/>
        <v>21.200028729440493</v>
      </c>
      <c r="P206" s="45">
        <f t="shared" si="19"/>
        <v>7.5539840837293291</v>
      </c>
      <c r="R206" s="13"/>
    </row>
    <row r="207" spans="1:18" x14ac:dyDescent="0.3">
      <c r="A207" s="2">
        <v>353026</v>
      </c>
      <c r="B207" s="2" t="s">
        <v>276</v>
      </c>
      <c r="C207" s="12">
        <v>23518</v>
      </c>
      <c r="D207" s="13">
        <v>578048</v>
      </c>
      <c r="E207" s="13">
        <v>8881048</v>
      </c>
      <c r="F207" s="13">
        <v>0</v>
      </c>
      <c r="G207" s="13">
        <v>9459096</v>
      </c>
      <c r="H207" s="14">
        <v>402.20665022535928</v>
      </c>
      <c r="I207" s="13">
        <v>578048</v>
      </c>
      <c r="J207" s="13">
        <v>9342096</v>
      </c>
      <c r="K207" s="13">
        <v>0</v>
      </c>
      <c r="L207" s="13">
        <v>9920144</v>
      </c>
      <c r="M207" s="14">
        <v>421.81069818862147</v>
      </c>
      <c r="N207" s="13">
        <f t="shared" si="20"/>
        <v>461048</v>
      </c>
      <c r="O207" s="14">
        <f t="shared" si="18"/>
        <v>19.604047963262182</v>
      </c>
      <c r="P207" s="45">
        <f t="shared" si="19"/>
        <v>4.8741232777423971</v>
      </c>
      <c r="R207" s="13"/>
    </row>
    <row r="208" spans="1:18" x14ac:dyDescent="0.3">
      <c r="A208" s="2">
        <v>353029</v>
      </c>
      <c r="B208" s="2" t="s">
        <v>277</v>
      </c>
      <c r="C208" s="12">
        <v>13980</v>
      </c>
      <c r="D208" s="13">
        <v>343616</v>
      </c>
      <c r="E208" s="13">
        <v>0</v>
      </c>
      <c r="F208" s="13">
        <v>177864</v>
      </c>
      <c r="G208" s="13">
        <v>165752</v>
      </c>
      <c r="H208" s="14">
        <v>11.856366237482117</v>
      </c>
      <c r="I208" s="13">
        <v>343616</v>
      </c>
      <c r="J208" s="13">
        <v>0</v>
      </c>
      <c r="K208" s="13">
        <v>109880</v>
      </c>
      <c r="L208" s="13">
        <v>233736</v>
      </c>
      <c r="M208" s="14">
        <v>16.71931330472103</v>
      </c>
      <c r="N208" s="13">
        <f t="shared" si="20"/>
        <v>67984</v>
      </c>
      <c r="O208" s="14">
        <f t="shared" si="18"/>
        <v>4.8629470672389123</v>
      </c>
      <c r="P208" s="45">
        <f t="shared" si="19"/>
        <v>41.015493025725178</v>
      </c>
      <c r="R208" s="13"/>
    </row>
    <row r="209" spans="1:18" x14ac:dyDescent="0.3">
      <c r="A209" s="2">
        <v>353031</v>
      </c>
      <c r="B209" s="2" t="s">
        <v>278</v>
      </c>
      <c r="C209" s="12">
        <v>44086</v>
      </c>
      <c r="D209" s="13">
        <v>1579528</v>
      </c>
      <c r="E209" s="13">
        <v>8149496</v>
      </c>
      <c r="F209" s="13">
        <v>0</v>
      </c>
      <c r="G209" s="13">
        <v>9729024</v>
      </c>
      <c r="H209" s="14">
        <v>220.68284716236448</v>
      </c>
      <c r="I209" s="13">
        <v>1579528</v>
      </c>
      <c r="J209" s="13">
        <v>9092616</v>
      </c>
      <c r="K209" s="13">
        <v>0</v>
      </c>
      <c r="L209" s="13">
        <v>10672144</v>
      </c>
      <c r="M209" s="14">
        <v>242.07557954906321</v>
      </c>
      <c r="N209" s="13">
        <f t="shared" si="20"/>
        <v>943120</v>
      </c>
      <c r="O209" s="14">
        <f t="shared" si="18"/>
        <v>21.392732386698725</v>
      </c>
      <c r="P209" s="45">
        <f t="shared" si="19"/>
        <v>9.6938809072729182</v>
      </c>
      <c r="R209" s="13"/>
    </row>
    <row r="210" spans="1:18" x14ac:dyDescent="0.3">
      <c r="A210" s="2">
        <v>353032</v>
      </c>
      <c r="B210" s="2" t="s">
        <v>279</v>
      </c>
      <c r="C210" s="12">
        <v>11988</v>
      </c>
      <c r="D210" s="13">
        <v>294656</v>
      </c>
      <c r="E210" s="13">
        <v>1708784</v>
      </c>
      <c r="F210" s="13">
        <v>0</v>
      </c>
      <c r="G210" s="13">
        <v>2003440</v>
      </c>
      <c r="H210" s="14">
        <v>167.12045378712045</v>
      </c>
      <c r="I210" s="13">
        <v>294656</v>
      </c>
      <c r="J210" s="13">
        <v>1923208</v>
      </c>
      <c r="K210" s="13">
        <v>0</v>
      </c>
      <c r="L210" s="13">
        <v>2217864</v>
      </c>
      <c r="M210" s="14">
        <v>185.00700700700702</v>
      </c>
      <c r="N210" s="13">
        <f t="shared" si="20"/>
        <v>214424</v>
      </c>
      <c r="O210" s="14">
        <f t="shared" si="18"/>
        <v>17.886553219886554</v>
      </c>
      <c r="P210" s="45">
        <f t="shared" si="19"/>
        <v>10.702791199137483</v>
      </c>
      <c r="R210" s="13"/>
    </row>
    <row r="211" spans="1:18" x14ac:dyDescent="0.3">
      <c r="A211" s="2">
        <v>353040</v>
      </c>
      <c r="B211" s="2" t="s">
        <v>280</v>
      </c>
      <c r="C211" s="12">
        <v>37122</v>
      </c>
      <c r="D211" s="13">
        <v>1330016</v>
      </c>
      <c r="E211" s="13">
        <v>12677384</v>
      </c>
      <c r="F211" s="13">
        <v>0</v>
      </c>
      <c r="G211" s="13">
        <v>14007400</v>
      </c>
      <c r="H211" s="14">
        <v>377.33419535585369</v>
      </c>
      <c r="I211" s="13">
        <v>1330016</v>
      </c>
      <c r="J211" s="13">
        <v>13449400</v>
      </c>
      <c r="K211" s="13">
        <v>0</v>
      </c>
      <c r="L211" s="13">
        <v>14779416</v>
      </c>
      <c r="M211" s="14">
        <v>398.1309196702764</v>
      </c>
      <c r="N211" s="13">
        <f t="shared" si="20"/>
        <v>772016</v>
      </c>
      <c r="O211" s="14">
        <f t="shared" si="18"/>
        <v>20.796724314422715</v>
      </c>
      <c r="P211" s="45">
        <f t="shared" si="19"/>
        <v>5.5114867855562055</v>
      </c>
      <c r="R211" s="13"/>
    </row>
    <row r="212" spans="1:18" x14ac:dyDescent="0.3">
      <c r="A212" s="2">
        <v>353401</v>
      </c>
      <c r="B212" s="2" t="s">
        <v>281</v>
      </c>
      <c r="C212" s="12">
        <v>13042</v>
      </c>
      <c r="D212" s="13">
        <v>320560</v>
      </c>
      <c r="E212" s="13">
        <v>3979432</v>
      </c>
      <c r="F212" s="13">
        <v>0</v>
      </c>
      <c r="G212" s="13">
        <v>4299992</v>
      </c>
      <c r="H212" s="14">
        <v>329.70341972090171</v>
      </c>
      <c r="I212" s="13">
        <v>320560</v>
      </c>
      <c r="J212" s="13">
        <v>4216400</v>
      </c>
      <c r="K212" s="13">
        <v>0</v>
      </c>
      <c r="L212" s="13">
        <v>4536960</v>
      </c>
      <c r="M212" s="14">
        <v>347.87302560956908</v>
      </c>
      <c r="N212" s="13">
        <f t="shared" si="20"/>
        <v>236968</v>
      </c>
      <c r="O212" s="14">
        <f t="shared" si="18"/>
        <v>18.169605888667384</v>
      </c>
      <c r="P212" s="45">
        <f t="shared" si="19"/>
        <v>5.5108939737562306</v>
      </c>
      <c r="R212" s="13"/>
    </row>
    <row r="213" spans="1:18" x14ac:dyDescent="0.3">
      <c r="A213" s="2">
        <v>353402</v>
      </c>
      <c r="B213" s="2" t="s">
        <v>282</v>
      </c>
      <c r="C213" s="12">
        <v>15565</v>
      </c>
      <c r="D213" s="13">
        <v>382576</v>
      </c>
      <c r="E213" s="13">
        <v>2601760</v>
      </c>
      <c r="F213" s="13">
        <v>0</v>
      </c>
      <c r="G213" s="13">
        <v>2984336</v>
      </c>
      <c r="H213" s="14">
        <v>191.73376164471571</v>
      </c>
      <c r="I213" s="13">
        <v>382576</v>
      </c>
      <c r="J213" s="13">
        <v>2892544</v>
      </c>
      <c r="K213" s="13">
        <v>0</v>
      </c>
      <c r="L213" s="13">
        <v>3275120</v>
      </c>
      <c r="M213" s="14">
        <v>210.41567619659492</v>
      </c>
      <c r="N213" s="13">
        <f t="shared" si="20"/>
        <v>290784</v>
      </c>
      <c r="O213" s="14">
        <f t="shared" si="18"/>
        <v>18.681914551879217</v>
      </c>
      <c r="P213" s="45">
        <f t="shared" si="19"/>
        <v>9.7436749749357983</v>
      </c>
      <c r="R213" s="13"/>
    </row>
    <row r="214" spans="1:18" x14ac:dyDescent="0.3">
      <c r="A214" s="2">
        <v>353403</v>
      </c>
      <c r="B214" s="2" t="s">
        <v>283</v>
      </c>
      <c r="C214" s="12">
        <v>12172</v>
      </c>
      <c r="D214" s="13">
        <v>299176</v>
      </c>
      <c r="E214" s="13">
        <v>1188008</v>
      </c>
      <c r="F214" s="13">
        <v>0</v>
      </c>
      <c r="G214" s="13">
        <v>1487184</v>
      </c>
      <c r="H214" s="14">
        <v>122.1807426881367</v>
      </c>
      <c r="I214" s="13">
        <v>299176</v>
      </c>
      <c r="J214" s="13">
        <v>1407400</v>
      </c>
      <c r="K214" s="13">
        <v>0</v>
      </c>
      <c r="L214" s="13">
        <v>1706576</v>
      </c>
      <c r="M214" s="14">
        <v>140.20506079526783</v>
      </c>
      <c r="N214" s="13">
        <f t="shared" si="20"/>
        <v>219392</v>
      </c>
      <c r="O214" s="14">
        <f t="shared" si="18"/>
        <v>18.024318107131119</v>
      </c>
      <c r="P214" s="45">
        <f t="shared" si="19"/>
        <v>14.752175924431675</v>
      </c>
      <c r="R214" s="13"/>
    </row>
    <row r="215" spans="1:18" x14ac:dyDescent="0.3">
      <c r="A215" s="2">
        <v>353404</v>
      </c>
      <c r="B215" s="2" t="s">
        <v>284</v>
      </c>
      <c r="C215" s="12">
        <v>10917</v>
      </c>
      <c r="D215" s="13">
        <v>268328</v>
      </c>
      <c r="E215" s="13">
        <v>449560</v>
      </c>
      <c r="F215" s="13">
        <v>0</v>
      </c>
      <c r="G215" s="13">
        <v>717888</v>
      </c>
      <c r="H215" s="14">
        <v>65.758724924429785</v>
      </c>
      <c r="I215" s="13">
        <v>268328</v>
      </c>
      <c r="J215" s="13">
        <v>645600</v>
      </c>
      <c r="K215" s="13">
        <v>0</v>
      </c>
      <c r="L215" s="13">
        <v>913928</v>
      </c>
      <c r="M215" s="14">
        <v>83.716039204909777</v>
      </c>
      <c r="N215" s="13">
        <f t="shared" si="20"/>
        <v>196040</v>
      </c>
      <c r="O215" s="14">
        <f t="shared" si="18"/>
        <v>17.957314280479984</v>
      </c>
      <c r="P215" s="45">
        <f t="shared" si="19"/>
        <v>27.307880895069982</v>
      </c>
      <c r="R215" s="13"/>
    </row>
    <row r="216" spans="1:18" x14ac:dyDescent="0.3">
      <c r="A216" s="2">
        <v>353405</v>
      </c>
      <c r="B216" s="2" t="s">
        <v>285</v>
      </c>
      <c r="C216" s="12">
        <v>14588</v>
      </c>
      <c r="D216" s="13">
        <v>358560</v>
      </c>
      <c r="E216" s="13">
        <v>3086848</v>
      </c>
      <c r="F216" s="13">
        <v>0</v>
      </c>
      <c r="G216" s="13">
        <v>3445408</v>
      </c>
      <c r="H216" s="14">
        <v>236.18097066081711</v>
      </c>
      <c r="I216" s="13">
        <v>358560</v>
      </c>
      <c r="J216" s="13">
        <v>3356328</v>
      </c>
      <c r="K216" s="13">
        <v>0</v>
      </c>
      <c r="L216" s="13">
        <v>3714888</v>
      </c>
      <c r="M216" s="14">
        <v>254.65368796270909</v>
      </c>
      <c r="N216" s="13">
        <f t="shared" si="20"/>
        <v>269480</v>
      </c>
      <c r="O216" s="14">
        <f t="shared" ref="O216:O279" si="21">N216/C216</f>
        <v>18.472717301891965</v>
      </c>
      <c r="P216" s="45">
        <f t="shared" ref="P216:P279" si="22">IF(OR(G216&lt;0,L216&lt;0),"x",(L216-G216)/G216*100)</f>
        <v>7.8214249226796939</v>
      </c>
      <c r="R216" s="13"/>
    </row>
    <row r="217" spans="1:18" x14ac:dyDescent="0.3">
      <c r="A217" s="2">
        <v>353406</v>
      </c>
      <c r="B217" s="2" t="s">
        <v>286</v>
      </c>
      <c r="C217" s="12">
        <v>27103</v>
      </c>
      <c r="D217" s="13">
        <v>666168</v>
      </c>
      <c r="E217" s="13">
        <v>13516040</v>
      </c>
      <c r="F217" s="13">
        <v>0</v>
      </c>
      <c r="G217" s="13">
        <v>14182208</v>
      </c>
      <c r="H217" s="14">
        <v>523.27078183226945</v>
      </c>
      <c r="I217" s="13">
        <v>666168</v>
      </c>
      <c r="J217" s="13">
        <v>14062184</v>
      </c>
      <c r="K217" s="13">
        <v>0</v>
      </c>
      <c r="L217" s="13">
        <v>14728352</v>
      </c>
      <c r="M217" s="14">
        <v>543.42146625834778</v>
      </c>
      <c r="N217" s="13">
        <f t="shared" si="20"/>
        <v>546144</v>
      </c>
      <c r="O217" s="14">
        <f t="shared" si="21"/>
        <v>20.150684426078293</v>
      </c>
      <c r="P217" s="45">
        <f t="shared" si="22"/>
        <v>3.8509095339738355</v>
      </c>
      <c r="R217" s="13"/>
    </row>
    <row r="218" spans="1:18" x14ac:dyDescent="0.3">
      <c r="A218" s="23">
        <v>353000</v>
      </c>
      <c r="B218" s="23" t="s">
        <v>287</v>
      </c>
      <c r="C218" s="24">
        <v>265850</v>
      </c>
      <c r="D218" s="24">
        <v>7917744</v>
      </c>
      <c r="E218" s="24">
        <v>66464192</v>
      </c>
      <c r="F218" s="24">
        <v>177864</v>
      </c>
      <c r="G218" s="24">
        <v>74204072</v>
      </c>
      <c r="H218" s="37">
        <v>279.12007523039307</v>
      </c>
      <c r="I218" s="24">
        <v>7917744</v>
      </c>
      <c r="J218" s="24">
        <v>71499112</v>
      </c>
      <c r="K218" s="24">
        <v>109880</v>
      </c>
      <c r="L218" s="24">
        <v>79306976</v>
      </c>
      <c r="M218" s="37">
        <v>298.31474891856311</v>
      </c>
      <c r="N218" s="24">
        <f t="shared" si="20"/>
        <v>5102904</v>
      </c>
      <c r="O218" s="37">
        <f t="shared" si="21"/>
        <v>19.19467368817002</v>
      </c>
      <c r="P218" s="46">
        <f t="shared" si="22"/>
        <v>6.8768517177871313</v>
      </c>
      <c r="R218" s="13"/>
    </row>
    <row r="219" spans="1:18" x14ac:dyDescent="0.3">
      <c r="A219" s="2">
        <v>354403</v>
      </c>
      <c r="B219" s="2" t="s">
        <v>288</v>
      </c>
      <c r="C219" s="12">
        <v>3461</v>
      </c>
      <c r="D219" s="13">
        <v>85064</v>
      </c>
      <c r="E219" s="13">
        <v>569624</v>
      </c>
      <c r="F219" s="13">
        <v>0</v>
      </c>
      <c r="G219" s="13">
        <v>654688</v>
      </c>
      <c r="H219" s="14">
        <v>189.16151401329097</v>
      </c>
      <c r="I219" s="13">
        <v>85064</v>
      </c>
      <c r="J219" s="13">
        <v>632944</v>
      </c>
      <c r="K219" s="13">
        <v>0</v>
      </c>
      <c r="L219" s="13">
        <v>718008</v>
      </c>
      <c r="M219" s="14">
        <v>207.45680439179429</v>
      </c>
      <c r="N219" s="13">
        <f t="shared" si="20"/>
        <v>63320</v>
      </c>
      <c r="O219" s="14">
        <f t="shared" si="21"/>
        <v>18.295290378503324</v>
      </c>
      <c r="P219" s="45">
        <f t="shared" si="22"/>
        <v>9.6717825895693839</v>
      </c>
      <c r="R219" s="13"/>
    </row>
    <row r="220" spans="1:18" x14ac:dyDescent="0.3">
      <c r="A220" s="2">
        <v>354406</v>
      </c>
      <c r="B220" s="2" t="s">
        <v>289</v>
      </c>
      <c r="C220" s="12">
        <v>19908</v>
      </c>
      <c r="D220" s="13">
        <v>489320</v>
      </c>
      <c r="E220" s="13">
        <v>11434952</v>
      </c>
      <c r="F220" s="13">
        <v>0</v>
      </c>
      <c r="G220" s="13">
        <v>11924272</v>
      </c>
      <c r="H220" s="14">
        <v>598.96885674100861</v>
      </c>
      <c r="I220" s="13">
        <v>489320</v>
      </c>
      <c r="J220" s="13">
        <v>11833400</v>
      </c>
      <c r="K220" s="13">
        <v>0</v>
      </c>
      <c r="L220" s="13">
        <v>12322720</v>
      </c>
      <c r="M220" s="14">
        <v>618.98332328712081</v>
      </c>
      <c r="N220" s="13">
        <f t="shared" si="20"/>
        <v>398448</v>
      </c>
      <c r="O220" s="14">
        <f t="shared" si="21"/>
        <v>20.014466546112114</v>
      </c>
      <c r="P220" s="45">
        <f t="shared" si="22"/>
        <v>3.3414870106954959</v>
      </c>
      <c r="R220" s="13"/>
    </row>
    <row r="221" spans="1:18" x14ac:dyDescent="0.3">
      <c r="A221" s="2">
        <v>354407</v>
      </c>
      <c r="B221" s="2" t="s">
        <v>290</v>
      </c>
      <c r="C221" s="12">
        <v>23056</v>
      </c>
      <c r="D221" s="13">
        <v>566696</v>
      </c>
      <c r="E221" s="13">
        <v>12968368</v>
      </c>
      <c r="F221" s="13">
        <v>0</v>
      </c>
      <c r="G221" s="13">
        <v>13535064</v>
      </c>
      <c r="H221" s="14">
        <v>587.05170020818878</v>
      </c>
      <c r="I221" s="13">
        <v>566696</v>
      </c>
      <c r="J221" s="13">
        <v>13435008</v>
      </c>
      <c r="K221" s="13">
        <v>0</v>
      </c>
      <c r="L221" s="13">
        <v>14001704</v>
      </c>
      <c r="M221" s="14">
        <v>607.29111727966688</v>
      </c>
      <c r="N221" s="13">
        <f t="shared" si="20"/>
        <v>466640</v>
      </c>
      <c r="O221" s="14">
        <f t="shared" si="21"/>
        <v>20.23941707147814</v>
      </c>
      <c r="P221" s="45">
        <f t="shared" si="22"/>
        <v>3.4476379276817606</v>
      </c>
      <c r="R221" s="13"/>
    </row>
    <row r="222" spans="1:18" x14ac:dyDescent="0.3">
      <c r="A222" s="23">
        <v>354000</v>
      </c>
      <c r="B222" s="23" t="s">
        <v>291</v>
      </c>
      <c r="C222" s="24">
        <v>46425</v>
      </c>
      <c r="D222" s="24">
        <v>1141080</v>
      </c>
      <c r="E222" s="24">
        <v>24972944</v>
      </c>
      <c r="F222" s="24">
        <v>0</v>
      </c>
      <c r="G222" s="24">
        <v>26114024</v>
      </c>
      <c r="H222" s="37">
        <v>562.49917070543893</v>
      </c>
      <c r="I222" s="24">
        <v>1141080</v>
      </c>
      <c r="J222" s="24">
        <v>25901352</v>
      </c>
      <c r="K222" s="24">
        <v>0</v>
      </c>
      <c r="L222" s="24">
        <v>27042432</v>
      </c>
      <c r="M222" s="37">
        <v>582.49718901453957</v>
      </c>
      <c r="N222" s="24">
        <f>L222-G222</f>
        <v>928408</v>
      </c>
      <c r="O222" s="37">
        <f t="shared" si="21"/>
        <v>19.998018309100701</v>
      </c>
      <c r="P222" s="46">
        <f t="shared" si="22"/>
        <v>3.5552084964002488</v>
      </c>
      <c r="R222" s="13"/>
    </row>
    <row r="223" spans="1:18" x14ac:dyDescent="0.3">
      <c r="A223" s="2">
        <v>355001</v>
      </c>
      <c r="B223" s="2" t="s">
        <v>292</v>
      </c>
      <c r="C223" s="12">
        <v>10802</v>
      </c>
      <c r="D223" s="13">
        <v>265504</v>
      </c>
      <c r="E223" s="13">
        <v>3805600</v>
      </c>
      <c r="F223" s="13">
        <v>0</v>
      </c>
      <c r="G223" s="13">
        <v>4071104</v>
      </c>
      <c r="H223" s="14">
        <v>376.88428068876135</v>
      </c>
      <c r="I223" s="13">
        <v>265504</v>
      </c>
      <c r="J223" s="13">
        <v>3998032</v>
      </c>
      <c r="K223" s="13">
        <v>0</v>
      </c>
      <c r="L223" s="13">
        <v>4263536</v>
      </c>
      <c r="M223" s="14">
        <v>394.69875948898351</v>
      </c>
      <c r="N223" s="13">
        <f t="shared" si="20"/>
        <v>192432</v>
      </c>
      <c r="O223" s="14">
        <f t="shared" si="21"/>
        <v>17.814478800222179</v>
      </c>
      <c r="P223" s="45">
        <f t="shared" si="22"/>
        <v>4.7267768153306822</v>
      </c>
      <c r="R223" s="13"/>
    </row>
    <row r="224" spans="1:18" x14ac:dyDescent="0.3">
      <c r="A224" s="2">
        <v>355009</v>
      </c>
      <c r="B224" s="2" t="s">
        <v>293</v>
      </c>
      <c r="C224" s="12">
        <v>9173</v>
      </c>
      <c r="D224" s="13">
        <v>225464</v>
      </c>
      <c r="E224" s="13">
        <v>4541520</v>
      </c>
      <c r="F224" s="13">
        <v>0</v>
      </c>
      <c r="G224" s="13">
        <v>4766984</v>
      </c>
      <c r="H224" s="14">
        <v>519.67556960645368</v>
      </c>
      <c r="I224" s="13">
        <v>225464</v>
      </c>
      <c r="J224" s="13">
        <v>4707504</v>
      </c>
      <c r="K224" s="13">
        <v>0</v>
      </c>
      <c r="L224" s="13">
        <v>4932968</v>
      </c>
      <c r="M224" s="14">
        <v>537.77041316908321</v>
      </c>
      <c r="N224" s="13">
        <f t="shared" si="20"/>
        <v>165984</v>
      </c>
      <c r="O224" s="14">
        <f t="shared" si="21"/>
        <v>18.094843562629457</v>
      </c>
      <c r="P224" s="45">
        <f t="shared" si="22"/>
        <v>3.4819500128383063</v>
      </c>
      <c r="R224" s="13"/>
    </row>
    <row r="225" spans="1:18" x14ac:dyDescent="0.3">
      <c r="A225" s="2">
        <v>355022</v>
      </c>
      <c r="B225" s="2" t="s">
        <v>294</v>
      </c>
      <c r="C225" s="12">
        <v>74285</v>
      </c>
      <c r="D225" s="13">
        <v>3877208</v>
      </c>
      <c r="E225" s="13">
        <v>31620880</v>
      </c>
      <c r="F225" s="13">
        <v>0</v>
      </c>
      <c r="G225" s="13">
        <v>35498088</v>
      </c>
      <c r="H225" s="14">
        <v>477.8634717641516</v>
      </c>
      <c r="I225" s="13">
        <v>3877208</v>
      </c>
      <c r="J225" s="13">
        <v>33408552</v>
      </c>
      <c r="K225" s="13">
        <v>0</v>
      </c>
      <c r="L225" s="13">
        <v>37285760</v>
      </c>
      <c r="M225" s="14">
        <v>501.92851854344752</v>
      </c>
      <c r="N225" s="13">
        <f t="shared" si="20"/>
        <v>1787672</v>
      </c>
      <c r="O225" s="14">
        <f t="shared" si="21"/>
        <v>24.065046779295955</v>
      </c>
      <c r="P225" s="45">
        <f t="shared" si="22"/>
        <v>5.0359670075751684</v>
      </c>
      <c r="R225" s="13"/>
    </row>
    <row r="226" spans="1:18" x14ac:dyDescent="0.3">
      <c r="A226" s="2">
        <v>355049</v>
      </c>
      <c r="B226" s="2" t="s">
        <v>295</v>
      </c>
      <c r="C226" s="12">
        <v>4367</v>
      </c>
      <c r="D226" s="13">
        <v>107336</v>
      </c>
      <c r="E226" s="13">
        <v>2292408</v>
      </c>
      <c r="F226" s="13">
        <v>0</v>
      </c>
      <c r="G226" s="13">
        <v>2399744</v>
      </c>
      <c r="H226" s="14">
        <v>549.51774673689033</v>
      </c>
      <c r="I226" s="13">
        <v>107336</v>
      </c>
      <c r="J226" s="13">
        <v>2379344</v>
      </c>
      <c r="K226" s="13">
        <v>0</v>
      </c>
      <c r="L226" s="13">
        <v>2486680</v>
      </c>
      <c r="M226" s="14">
        <v>569.42523471490722</v>
      </c>
      <c r="N226" s="13">
        <f t="shared" si="20"/>
        <v>86936</v>
      </c>
      <c r="O226" s="14">
        <f t="shared" si="21"/>
        <v>19.907487978016945</v>
      </c>
      <c r="P226" s="45">
        <f t="shared" si="22"/>
        <v>3.6227197567740559</v>
      </c>
      <c r="R226" s="13"/>
    </row>
    <row r="227" spans="1:18" x14ac:dyDescent="0.3">
      <c r="A227" s="2">
        <v>355401</v>
      </c>
      <c r="B227" s="2" t="s">
        <v>296</v>
      </c>
      <c r="C227" s="12">
        <v>7989</v>
      </c>
      <c r="D227" s="13">
        <v>196360</v>
      </c>
      <c r="E227" s="13">
        <v>1601792</v>
      </c>
      <c r="F227" s="13">
        <v>0</v>
      </c>
      <c r="G227" s="13">
        <v>1798152</v>
      </c>
      <c r="H227" s="14">
        <v>225.07848291400677</v>
      </c>
      <c r="I227" s="13">
        <v>196360</v>
      </c>
      <c r="J227" s="13">
        <v>1746784</v>
      </c>
      <c r="K227" s="13">
        <v>0</v>
      </c>
      <c r="L227" s="13">
        <v>1943144</v>
      </c>
      <c r="M227" s="14">
        <v>243.22743772687446</v>
      </c>
      <c r="N227" s="13">
        <f t="shared" si="20"/>
        <v>144992</v>
      </c>
      <c r="O227" s="14">
        <f t="shared" si="21"/>
        <v>18.148954812867693</v>
      </c>
      <c r="P227" s="45">
        <f t="shared" si="22"/>
        <v>8.0633895243561167</v>
      </c>
      <c r="R227" s="13"/>
    </row>
    <row r="228" spans="1:18" x14ac:dyDescent="0.3">
      <c r="A228" s="2">
        <v>355402</v>
      </c>
      <c r="B228" s="2" t="s">
        <v>297</v>
      </c>
      <c r="C228" s="12">
        <v>17706</v>
      </c>
      <c r="D228" s="13">
        <v>435200</v>
      </c>
      <c r="E228" s="13">
        <v>4418424</v>
      </c>
      <c r="F228" s="13">
        <v>0</v>
      </c>
      <c r="G228" s="13">
        <v>4853624</v>
      </c>
      <c r="H228" s="14">
        <v>274.12312210550095</v>
      </c>
      <c r="I228" s="13">
        <v>435200</v>
      </c>
      <c r="J228" s="13">
        <v>4762376</v>
      </c>
      <c r="K228" s="13">
        <v>0</v>
      </c>
      <c r="L228" s="13">
        <v>5197576</v>
      </c>
      <c r="M228" s="14">
        <v>293.54885349599004</v>
      </c>
      <c r="N228" s="13">
        <f t="shared" si="20"/>
        <v>343952</v>
      </c>
      <c r="O228" s="14">
        <f t="shared" si="21"/>
        <v>19.425731390489101</v>
      </c>
      <c r="P228" s="45">
        <f t="shared" si="22"/>
        <v>7.0864986657392492</v>
      </c>
      <c r="R228" s="13"/>
    </row>
    <row r="229" spans="1:18" x14ac:dyDescent="0.3">
      <c r="A229" s="2">
        <v>355403</v>
      </c>
      <c r="B229" s="2" t="s">
        <v>298</v>
      </c>
      <c r="C229" s="12">
        <v>5603</v>
      </c>
      <c r="D229" s="13">
        <v>137712</v>
      </c>
      <c r="E229" s="13">
        <v>1978120</v>
      </c>
      <c r="F229" s="13">
        <v>0</v>
      </c>
      <c r="G229" s="13">
        <v>2115832</v>
      </c>
      <c r="H229" s="14">
        <v>377.62484383366052</v>
      </c>
      <c r="I229" s="13">
        <v>137712</v>
      </c>
      <c r="J229" s="13">
        <v>2082856</v>
      </c>
      <c r="K229" s="13">
        <v>0</v>
      </c>
      <c r="L229" s="13">
        <v>2220568</v>
      </c>
      <c r="M229" s="14">
        <v>396.31768695341782</v>
      </c>
      <c r="N229" s="13">
        <f t="shared" si="20"/>
        <v>104736</v>
      </c>
      <c r="O229" s="14">
        <f t="shared" si="21"/>
        <v>18.692843119757274</v>
      </c>
      <c r="P229" s="45">
        <f t="shared" si="22"/>
        <v>4.9501094604864662</v>
      </c>
      <c r="R229" s="13"/>
    </row>
    <row r="230" spans="1:18" x14ac:dyDescent="0.3">
      <c r="A230" s="2">
        <v>355404</v>
      </c>
      <c r="B230" s="2" t="s">
        <v>299</v>
      </c>
      <c r="C230" s="12">
        <v>12905</v>
      </c>
      <c r="D230" s="13">
        <v>317192</v>
      </c>
      <c r="E230" s="13">
        <v>5664752</v>
      </c>
      <c r="F230" s="13">
        <v>0</v>
      </c>
      <c r="G230" s="13">
        <v>5981944</v>
      </c>
      <c r="H230" s="14">
        <v>463.53692367299499</v>
      </c>
      <c r="I230" s="13">
        <v>317192</v>
      </c>
      <c r="J230" s="13">
        <v>5915104</v>
      </c>
      <c r="K230" s="13">
        <v>0</v>
      </c>
      <c r="L230" s="13">
        <v>6232296</v>
      </c>
      <c r="M230" s="14">
        <v>482.93653622626891</v>
      </c>
      <c r="N230" s="13">
        <f t="shared" si="20"/>
        <v>250352</v>
      </c>
      <c r="O230" s="14">
        <f t="shared" si="21"/>
        <v>19.399612553273926</v>
      </c>
      <c r="P230" s="45">
        <f t="shared" si="22"/>
        <v>4.1851277778595053</v>
      </c>
      <c r="R230" s="13"/>
    </row>
    <row r="231" spans="1:18" x14ac:dyDescent="0.3">
      <c r="A231" s="2">
        <v>355405</v>
      </c>
      <c r="B231" s="2" t="s">
        <v>300</v>
      </c>
      <c r="C231" s="12">
        <v>10467</v>
      </c>
      <c r="D231" s="13">
        <v>257264</v>
      </c>
      <c r="E231" s="13">
        <v>3696968</v>
      </c>
      <c r="F231" s="13">
        <v>0</v>
      </c>
      <c r="G231" s="13">
        <v>3954232</v>
      </c>
      <c r="H231" s="14">
        <v>377.78083500525463</v>
      </c>
      <c r="I231" s="13">
        <v>257264</v>
      </c>
      <c r="J231" s="13">
        <v>3886016</v>
      </c>
      <c r="K231" s="13">
        <v>0</v>
      </c>
      <c r="L231" s="13">
        <v>4143280</v>
      </c>
      <c r="M231" s="14">
        <v>395.84217063150857</v>
      </c>
      <c r="N231" s="13">
        <f t="shared" si="20"/>
        <v>189048</v>
      </c>
      <c r="O231" s="14">
        <f t="shared" si="21"/>
        <v>18.061335626253943</v>
      </c>
      <c r="P231" s="45">
        <f t="shared" si="22"/>
        <v>4.7809030931923058</v>
      </c>
      <c r="R231" s="13"/>
    </row>
    <row r="232" spans="1:18" x14ac:dyDescent="0.3">
      <c r="A232" s="2">
        <v>355406</v>
      </c>
      <c r="B232" s="2" t="s">
        <v>301</v>
      </c>
      <c r="C232" s="12">
        <v>10307</v>
      </c>
      <c r="D232" s="13">
        <v>253336</v>
      </c>
      <c r="E232" s="13">
        <v>3887968</v>
      </c>
      <c r="F232" s="13">
        <v>0</v>
      </c>
      <c r="G232" s="13">
        <v>4141304</v>
      </c>
      <c r="H232" s="14">
        <v>401.79528475793148</v>
      </c>
      <c r="I232" s="13">
        <v>253336</v>
      </c>
      <c r="J232" s="13">
        <v>4073104</v>
      </c>
      <c r="K232" s="13">
        <v>0</v>
      </c>
      <c r="L232" s="13">
        <v>4326440</v>
      </c>
      <c r="M232" s="14">
        <v>419.75744639565346</v>
      </c>
      <c r="N232" s="13">
        <f t="shared" si="20"/>
        <v>185136</v>
      </c>
      <c r="O232" s="14">
        <f t="shared" si="21"/>
        <v>17.962161637721938</v>
      </c>
      <c r="P232" s="45">
        <f t="shared" si="22"/>
        <v>4.4704759660242281</v>
      </c>
      <c r="R232" s="13"/>
    </row>
    <row r="233" spans="1:18" x14ac:dyDescent="0.3">
      <c r="A233" s="2">
        <v>355407</v>
      </c>
      <c r="B233" s="2" t="s">
        <v>302</v>
      </c>
      <c r="C233" s="12">
        <v>15411</v>
      </c>
      <c r="D233" s="13">
        <v>378784</v>
      </c>
      <c r="E233" s="13">
        <v>7769896</v>
      </c>
      <c r="F233" s="13">
        <v>0</v>
      </c>
      <c r="G233" s="13">
        <v>8148680</v>
      </c>
      <c r="H233" s="14">
        <v>528.75738109142821</v>
      </c>
      <c r="I233" s="13">
        <v>378784</v>
      </c>
      <c r="J233" s="13">
        <v>8059400</v>
      </c>
      <c r="K233" s="13">
        <v>0</v>
      </c>
      <c r="L233" s="13">
        <v>8438184</v>
      </c>
      <c r="M233" s="14">
        <v>547.54292388553631</v>
      </c>
      <c r="N233" s="13">
        <f t="shared" si="20"/>
        <v>289504</v>
      </c>
      <c r="O233" s="14">
        <f t="shared" si="21"/>
        <v>18.785542794108103</v>
      </c>
      <c r="P233" s="45">
        <f t="shared" si="22"/>
        <v>3.5527717372629679</v>
      </c>
      <c r="R233" s="13"/>
    </row>
    <row r="234" spans="1:18" x14ac:dyDescent="0.3">
      <c r="A234" s="23">
        <v>355000</v>
      </c>
      <c r="B234" s="23" t="s">
        <v>303</v>
      </c>
      <c r="C234" s="24">
        <v>179015</v>
      </c>
      <c r="D234" s="24">
        <v>6451360</v>
      </c>
      <c r="E234" s="24">
        <v>71278328</v>
      </c>
      <c r="F234" s="24">
        <v>0</v>
      </c>
      <c r="G234" s="24">
        <v>77729688</v>
      </c>
      <c r="H234" s="37">
        <v>434.20768092059325</v>
      </c>
      <c r="I234" s="24">
        <v>6451360</v>
      </c>
      <c r="J234" s="24">
        <v>75019072</v>
      </c>
      <c r="K234" s="24">
        <v>0</v>
      </c>
      <c r="L234" s="24">
        <v>81470432</v>
      </c>
      <c r="M234" s="37">
        <v>455.10394101052987</v>
      </c>
      <c r="N234" s="24">
        <f>L234-G234</f>
        <v>3740744</v>
      </c>
      <c r="O234" s="37">
        <f t="shared" si="21"/>
        <v>20.896260089936597</v>
      </c>
      <c r="P234" s="46">
        <f t="shared" si="22"/>
        <v>4.8125035571994061</v>
      </c>
      <c r="R234" s="13"/>
    </row>
    <row r="235" spans="1:18" x14ac:dyDescent="0.3">
      <c r="A235" s="2">
        <v>356002</v>
      </c>
      <c r="B235" s="2" t="s">
        <v>304</v>
      </c>
      <c r="C235" s="12">
        <v>7699</v>
      </c>
      <c r="D235" s="13">
        <v>189232</v>
      </c>
      <c r="E235" s="13">
        <v>1826800</v>
      </c>
      <c r="F235" s="13">
        <v>0</v>
      </c>
      <c r="G235" s="13">
        <v>2016032</v>
      </c>
      <c r="H235" s="14">
        <v>261.85634497986752</v>
      </c>
      <c r="I235" s="13">
        <v>189232</v>
      </c>
      <c r="J235" s="13">
        <v>1965064</v>
      </c>
      <c r="K235" s="13">
        <v>0</v>
      </c>
      <c r="L235" s="13">
        <v>2154296</v>
      </c>
      <c r="M235" s="14">
        <v>279.81504091440445</v>
      </c>
      <c r="N235" s="13">
        <f t="shared" si="20"/>
        <v>138264</v>
      </c>
      <c r="O235" s="14">
        <f t="shared" si="21"/>
        <v>17.958695934536951</v>
      </c>
      <c r="P235" s="45">
        <f t="shared" si="22"/>
        <v>6.858224472627418</v>
      </c>
      <c r="R235" s="13"/>
    </row>
    <row r="236" spans="1:18" x14ac:dyDescent="0.3">
      <c r="A236" s="2">
        <v>356005</v>
      </c>
      <c r="B236" s="2" t="s">
        <v>305</v>
      </c>
      <c r="C236" s="12">
        <v>20108</v>
      </c>
      <c r="D236" s="13">
        <v>494240</v>
      </c>
      <c r="E236" s="13">
        <v>6738176</v>
      </c>
      <c r="F236" s="13">
        <v>0</v>
      </c>
      <c r="G236" s="13">
        <v>7232416</v>
      </c>
      <c r="H236" s="14">
        <v>359.67853590610702</v>
      </c>
      <c r="I236" s="13">
        <v>494240</v>
      </c>
      <c r="J236" s="13">
        <v>7126768</v>
      </c>
      <c r="K236" s="13">
        <v>0</v>
      </c>
      <c r="L236" s="13">
        <v>7621008</v>
      </c>
      <c r="M236" s="14">
        <v>379.00377959021284</v>
      </c>
      <c r="N236" s="13">
        <f t="shared" si="20"/>
        <v>388592</v>
      </c>
      <c r="O236" s="14">
        <f t="shared" si="21"/>
        <v>19.325243684105828</v>
      </c>
      <c r="P236" s="45">
        <f t="shared" si="22"/>
        <v>5.3729210266666074</v>
      </c>
      <c r="R236" s="13"/>
    </row>
    <row r="237" spans="1:18" x14ac:dyDescent="0.3">
      <c r="A237" s="2">
        <v>356007</v>
      </c>
      <c r="B237" s="2" t="s">
        <v>306</v>
      </c>
      <c r="C237" s="12">
        <v>29737</v>
      </c>
      <c r="D237" s="13">
        <v>1065424</v>
      </c>
      <c r="E237" s="13">
        <v>14654328</v>
      </c>
      <c r="F237" s="13">
        <v>0</v>
      </c>
      <c r="G237" s="13">
        <v>15719752</v>
      </c>
      <c r="H237" s="14">
        <v>528.6260214547533</v>
      </c>
      <c r="I237" s="13">
        <v>1065424</v>
      </c>
      <c r="J237" s="13">
        <v>15264744</v>
      </c>
      <c r="K237" s="13">
        <v>0</v>
      </c>
      <c r="L237" s="13">
        <v>16330168</v>
      </c>
      <c r="M237" s="14">
        <v>549.15317617782557</v>
      </c>
      <c r="N237" s="13">
        <f t="shared" ref="N237:N300" si="23">L237-G237</f>
        <v>610416</v>
      </c>
      <c r="O237" s="14">
        <f t="shared" si="21"/>
        <v>20.527154723072268</v>
      </c>
      <c r="P237" s="45">
        <f t="shared" si="22"/>
        <v>3.8831146954481213</v>
      </c>
      <c r="R237" s="13"/>
    </row>
    <row r="238" spans="1:18" x14ac:dyDescent="0.3">
      <c r="A238" s="2">
        <v>356008</v>
      </c>
      <c r="B238" s="2" t="s">
        <v>307</v>
      </c>
      <c r="C238" s="12">
        <v>14735</v>
      </c>
      <c r="D238" s="13">
        <v>362176</v>
      </c>
      <c r="E238" s="13">
        <v>1453776</v>
      </c>
      <c r="F238" s="13">
        <v>0</v>
      </c>
      <c r="G238" s="13">
        <v>1815952</v>
      </c>
      <c r="H238" s="14">
        <v>123.24071937563625</v>
      </c>
      <c r="I238" s="13">
        <v>362176</v>
      </c>
      <c r="J238" s="13">
        <v>1727008</v>
      </c>
      <c r="K238" s="13">
        <v>0</v>
      </c>
      <c r="L238" s="13">
        <v>2089184</v>
      </c>
      <c r="M238" s="14">
        <v>141.78378011537157</v>
      </c>
      <c r="N238" s="13">
        <f t="shared" si="23"/>
        <v>273232</v>
      </c>
      <c r="O238" s="14">
        <f t="shared" si="21"/>
        <v>18.543060739735324</v>
      </c>
      <c r="P238" s="45">
        <f t="shared" si="22"/>
        <v>15.046212675224895</v>
      </c>
      <c r="R238" s="13"/>
    </row>
    <row r="239" spans="1:18" x14ac:dyDescent="0.3">
      <c r="A239" s="2">
        <v>356009</v>
      </c>
      <c r="B239" s="2" t="s">
        <v>308</v>
      </c>
      <c r="C239" s="12">
        <v>19934</v>
      </c>
      <c r="D239" s="13">
        <v>489960</v>
      </c>
      <c r="E239" s="13">
        <v>8594784</v>
      </c>
      <c r="F239" s="13">
        <v>0</v>
      </c>
      <c r="G239" s="13">
        <v>9084744</v>
      </c>
      <c r="H239" s="14">
        <v>455.74114578107753</v>
      </c>
      <c r="I239" s="13">
        <v>489960</v>
      </c>
      <c r="J239" s="13">
        <v>8986144</v>
      </c>
      <c r="K239" s="13">
        <v>0</v>
      </c>
      <c r="L239" s="13">
        <v>9476104</v>
      </c>
      <c r="M239" s="14">
        <v>475.37393398214107</v>
      </c>
      <c r="N239" s="13">
        <f t="shared" si="23"/>
        <v>391360</v>
      </c>
      <c r="O239" s="14">
        <f t="shared" si="21"/>
        <v>19.632788201063509</v>
      </c>
      <c r="P239" s="45">
        <f t="shared" si="22"/>
        <v>4.3078814328725166</v>
      </c>
      <c r="R239" s="13"/>
    </row>
    <row r="240" spans="1:18" x14ac:dyDescent="0.3">
      <c r="A240" s="2">
        <v>356011</v>
      </c>
      <c r="B240" s="2" t="s">
        <v>309</v>
      </c>
      <c r="C240" s="12">
        <v>9289</v>
      </c>
      <c r="D240" s="13">
        <v>228312</v>
      </c>
      <c r="E240" s="13">
        <v>3404032</v>
      </c>
      <c r="F240" s="13">
        <v>0</v>
      </c>
      <c r="G240" s="13">
        <v>3632344</v>
      </c>
      <c r="H240" s="14">
        <v>391.03714070405857</v>
      </c>
      <c r="I240" s="13">
        <v>228312</v>
      </c>
      <c r="J240" s="13">
        <v>3571280</v>
      </c>
      <c r="K240" s="13">
        <v>0</v>
      </c>
      <c r="L240" s="13">
        <v>3799592</v>
      </c>
      <c r="M240" s="14">
        <v>409.04209279793304</v>
      </c>
      <c r="N240" s="13">
        <f t="shared" si="23"/>
        <v>167248</v>
      </c>
      <c r="O240" s="14">
        <f t="shared" si="21"/>
        <v>18.004952093874476</v>
      </c>
      <c r="P240" s="45">
        <f t="shared" si="22"/>
        <v>4.6044097144984066</v>
      </c>
      <c r="R240" s="13"/>
    </row>
    <row r="241" spans="1:18" x14ac:dyDescent="0.3">
      <c r="A241" s="2">
        <v>356401</v>
      </c>
      <c r="B241" s="2" t="s">
        <v>310</v>
      </c>
      <c r="C241" s="12">
        <v>11834</v>
      </c>
      <c r="D241" s="13">
        <v>290864</v>
      </c>
      <c r="E241" s="13">
        <v>6371032</v>
      </c>
      <c r="F241" s="13">
        <v>0</v>
      </c>
      <c r="G241" s="13">
        <v>6661896</v>
      </c>
      <c r="H241" s="14">
        <v>562.94541152611123</v>
      </c>
      <c r="I241" s="13">
        <v>290864</v>
      </c>
      <c r="J241" s="13">
        <v>6584400</v>
      </c>
      <c r="K241" s="13">
        <v>0</v>
      </c>
      <c r="L241" s="13">
        <v>6875264</v>
      </c>
      <c r="M241" s="14">
        <v>580.97549433834718</v>
      </c>
      <c r="N241" s="13">
        <f t="shared" si="23"/>
        <v>213368</v>
      </c>
      <c r="O241" s="14">
        <f t="shared" si="21"/>
        <v>18.030082812235932</v>
      </c>
      <c r="P241" s="45">
        <f t="shared" si="22"/>
        <v>3.2028119322186956</v>
      </c>
      <c r="R241" s="13"/>
    </row>
    <row r="242" spans="1:18" x14ac:dyDescent="0.3">
      <c r="A242" s="23">
        <v>356000</v>
      </c>
      <c r="B242" s="23" t="s">
        <v>311</v>
      </c>
      <c r="C242" s="24">
        <v>113336</v>
      </c>
      <c r="D242" s="24">
        <v>3120208</v>
      </c>
      <c r="E242" s="24">
        <v>43042928</v>
      </c>
      <c r="F242" s="24">
        <v>0</v>
      </c>
      <c r="G242" s="24">
        <v>46163136</v>
      </c>
      <c r="H242" s="37">
        <v>407.31220441871955</v>
      </c>
      <c r="I242" s="24">
        <v>3120208</v>
      </c>
      <c r="J242" s="24">
        <v>45225408</v>
      </c>
      <c r="K242" s="24">
        <v>0</v>
      </c>
      <c r="L242" s="24">
        <v>48345616</v>
      </c>
      <c r="M242" s="37">
        <v>426.56892778993438</v>
      </c>
      <c r="N242" s="24">
        <f>L242-G242</f>
        <v>2182480</v>
      </c>
      <c r="O242" s="37">
        <f t="shared" si="21"/>
        <v>19.256723371214797</v>
      </c>
      <c r="P242" s="46">
        <f t="shared" si="22"/>
        <v>4.7277550641273596</v>
      </c>
      <c r="R242" s="13"/>
    </row>
    <row r="243" spans="1:18" x14ac:dyDescent="0.3">
      <c r="A243" s="2">
        <v>357008</v>
      </c>
      <c r="B243" s="2" t="s">
        <v>312</v>
      </c>
      <c r="C243" s="12">
        <v>18488</v>
      </c>
      <c r="D243" s="13">
        <v>454416</v>
      </c>
      <c r="E243" s="13">
        <v>7617880</v>
      </c>
      <c r="F243" s="13">
        <v>0</v>
      </c>
      <c r="G243" s="13">
        <v>8072296</v>
      </c>
      <c r="H243" s="14">
        <v>436.62353959324969</v>
      </c>
      <c r="I243" s="13">
        <v>454416</v>
      </c>
      <c r="J243" s="13">
        <v>7974032</v>
      </c>
      <c r="K243" s="13">
        <v>0</v>
      </c>
      <c r="L243" s="13">
        <v>8428448</v>
      </c>
      <c r="M243" s="14">
        <v>455.88749459108612</v>
      </c>
      <c r="N243" s="13">
        <f t="shared" si="23"/>
        <v>356152</v>
      </c>
      <c r="O243" s="14">
        <f t="shared" si="21"/>
        <v>19.263954997836436</v>
      </c>
      <c r="P243" s="45">
        <f t="shared" si="22"/>
        <v>4.4120284984594225</v>
      </c>
      <c r="R243" s="13"/>
    </row>
    <row r="244" spans="1:18" x14ac:dyDescent="0.3">
      <c r="A244" s="2">
        <v>357016</v>
      </c>
      <c r="B244" s="2" t="s">
        <v>313</v>
      </c>
      <c r="C244" s="12">
        <v>9186</v>
      </c>
      <c r="D244" s="13">
        <v>225784</v>
      </c>
      <c r="E244" s="13">
        <v>4192016</v>
      </c>
      <c r="F244" s="13">
        <v>0</v>
      </c>
      <c r="G244" s="13">
        <v>4417800</v>
      </c>
      <c r="H244" s="14">
        <v>480.92749836708032</v>
      </c>
      <c r="I244" s="13">
        <v>225784</v>
      </c>
      <c r="J244" s="13">
        <v>4353496</v>
      </c>
      <c r="K244" s="13">
        <v>0</v>
      </c>
      <c r="L244" s="13">
        <v>4579280</v>
      </c>
      <c r="M244" s="14">
        <v>498.5064228173307</v>
      </c>
      <c r="N244" s="13">
        <f t="shared" si="23"/>
        <v>161480</v>
      </c>
      <c r="O244" s="14">
        <f t="shared" si="21"/>
        <v>17.57892445025038</v>
      </c>
      <c r="P244" s="45">
        <f t="shared" si="22"/>
        <v>3.6552130019466702</v>
      </c>
      <c r="R244" s="13"/>
    </row>
    <row r="245" spans="1:18" x14ac:dyDescent="0.3">
      <c r="A245" s="2">
        <v>357039</v>
      </c>
      <c r="B245" s="2" t="s">
        <v>314</v>
      </c>
      <c r="C245" s="12">
        <v>23188</v>
      </c>
      <c r="D245" s="13">
        <v>569944</v>
      </c>
      <c r="E245" s="13">
        <v>6897256</v>
      </c>
      <c r="F245" s="13">
        <v>0</v>
      </c>
      <c r="G245" s="13">
        <v>7467200</v>
      </c>
      <c r="H245" s="14">
        <v>322.02863550112124</v>
      </c>
      <c r="I245" s="13">
        <v>569944</v>
      </c>
      <c r="J245" s="13">
        <v>7351024</v>
      </c>
      <c r="K245" s="13">
        <v>0</v>
      </c>
      <c r="L245" s="13">
        <v>7920968</v>
      </c>
      <c r="M245" s="14">
        <v>341.59772296015183</v>
      </c>
      <c r="N245" s="13">
        <f t="shared" si="23"/>
        <v>453768</v>
      </c>
      <c r="O245" s="14">
        <f t="shared" si="21"/>
        <v>19.569087459030534</v>
      </c>
      <c r="P245" s="45">
        <f t="shared" si="22"/>
        <v>6.076815941718448</v>
      </c>
      <c r="R245" s="13"/>
    </row>
    <row r="246" spans="1:18" x14ac:dyDescent="0.3">
      <c r="A246" s="2">
        <v>357041</v>
      </c>
      <c r="B246" s="2" t="s">
        <v>315</v>
      </c>
      <c r="C246" s="12">
        <v>12679</v>
      </c>
      <c r="D246" s="13">
        <v>311640</v>
      </c>
      <c r="E246" s="13">
        <v>1996840</v>
      </c>
      <c r="F246" s="13">
        <v>0</v>
      </c>
      <c r="G246" s="13">
        <v>2308480</v>
      </c>
      <c r="H246" s="14">
        <v>182.07114125719693</v>
      </c>
      <c r="I246" s="13">
        <v>311640</v>
      </c>
      <c r="J246" s="13">
        <v>2229264</v>
      </c>
      <c r="K246" s="13">
        <v>0</v>
      </c>
      <c r="L246" s="13">
        <v>2540904</v>
      </c>
      <c r="M246" s="14">
        <v>200.40255540657782</v>
      </c>
      <c r="N246" s="13">
        <f t="shared" si="23"/>
        <v>232424</v>
      </c>
      <c r="O246" s="14">
        <f t="shared" si="21"/>
        <v>18.331414149380866</v>
      </c>
      <c r="P246" s="45">
        <f t="shared" si="22"/>
        <v>10.068270030496256</v>
      </c>
      <c r="R246" s="13"/>
    </row>
    <row r="247" spans="1:18" x14ac:dyDescent="0.3">
      <c r="A247" s="2">
        <v>357051</v>
      </c>
      <c r="B247" s="2" t="s">
        <v>316</v>
      </c>
      <c r="C247" s="12">
        <v>9488</v>
      </c>
      <c r="D247" s="13">
        <v>233208</v>
      </c>
      <c r="E247" s="13">
        <v>168416</v>
      </c>
      <c r="F247" s="13">
        <v>0</v>
      </c>
      <c r="G247" s="13">
        <v>401624</v>
      </c>
      <c r="H247" s="14">
        <v>42.329679595278243</v>
      </c>
      <c r="I247" s="13">
        <v>233208</v>
      </c>
      <c r="J247" s="13">
        <v>337088</v>
      </c>
      <c r="K247" s="13">
        <v>0</v>
      </c>
      <c r="L247" s="13">
        <v>570296</v>
      </c>
      <c r="M247" s="14">
        <v>60.107082630691401</v>
      </c>
      <c r="N247" s="13">
        <f t="shared" si="23"/>
        <v>168672</v>
      </c>
      <c r="O247" s="14">
        <f t="shared" si="21"/>
        <v>17.777403035413155</v>
      </c>
      <c r="P247" s="45">
        <f t="shared" si="22"/>
        <v>41.997490189829293</v>
      </c>
      <c r="R247" s="13"/>
    </row>
    <row r="248" spans="1:18" x14ac:dyDescent="0.3">
      <c r="A248" s="2">
        <v>357401</v>
      </c>
      <c r="B248" s="2" t="s">
        <v>317</v>
      </c>
      <c r="C248" s="12">
        <v>8407</v>
      </c>
      <c r="D248" s="13">
        <v>206632</v>
      </c>
      <c r="E248" s="13">
        <v>1037144</v>
      </c>
      <c r="F248" s="13">
        <v>0</v>
      </c>
      <c r="G248" s="13">
        <v>1243776</v>
      </c>
      <c r="H248" s="14">
        <v>147.9452836921613</v>
      </c>
      <c r="I248" s="13">
        <v>206632</v>
      </c>
      <c r="J248" s="13">
        <v>1185960</v>
      </c>
      <c r="K248" s="13">
        <v>0</v>
      </c>
      <c r="L248" s="13">
        <v>1392592</v>
      </c>
      <c r="M248" s="14">
        <v>165.64672296895444</v>
      </c>
      <c r="N248" s="13">
        <f t="shared" si="23"/>
        <v>148816</v>
      </c>
      <c r="O248" s="14">
        <f t="shared" si="21"/>
        <v>17.701439276793149</v>
      </c>
      <c r="P248" s="45">
        <f t="shared" si="22"/>
        <v>11.964855408047752</v>
      </c>
      <c r="R248" s="13"/>
    </row>
    <row r="249" spans="1:18" x14ac:dyDescent="0.3">
      <c r="A249" s="2">
        <v>357402</v>
      </c>
      <c r="B249" s="2" t="s">
        <v>318</v>
      </c>
      <c r="C249" s="12">
        <v>8009</v>
      </c>
      <c r="D249" s="13">
        <v>196848</v>
      </c>
      <c r="E249" s="13">
        <v>3084848</v>
      </c>
      <c r="F249" s="13">
        <v>0</v>
      </c>
      <c r="G249" s="13">
        <v>3281696</v>
      </c>
      <c r="H249" s="14">
        <v>409.75103009114747</v>
      </c>
      <c r="I249" s="13">
        <v>196848</v>
      </c>
      <c r="J249" s="13">
        <v>3226344</v>
      </c>
      <c r="K249" s="13">
        <v>0</v>
      </c>
      <c r="L249" s="13">
        <v>3423192</v>
      </c>
      <c r="M249" s="14">
        <v>427.41815457610187</v>
      </c>
      <c r="N249" s="13">
        <f t="shared" si="23"/>
        <v>141496</v>
      </c>
      <c r="O249" s="14">
        <f t="shared" si="21"/>
        <v>17.667124484954428</v>
      </c>
      <c r="P249" s="45">
        <f t="shared" si="22"/>
        <v>4.3116729886010159</v>
      </c>
      <c r="R249" s="13"/>
    </row>
    <row r="250" spans="1:18" x14ac:dyDescent="0.3">
      <c r="A250" s="2">
        <v>357403</v>
      </c>
      <c r="B250" s="2" t="s">
        <v>319</v>
      </c>
      <c r="C250" s="12">
        <v>6507</v>
      </c>
      <c r="D250" s="13">
        <v>159936</v>
      </c>
      <c r="E250" s="13">
        <v>1999496</v>
      </c>
      <c r="F250" s="13">
        <v>0</v>
      </c>
      <c r="G250" s="13">
        <v>2159432</v>
      </c>
      <c r="H250" s="14">
        <v>331.86291685876751</v>
      </c>
      <c r="I250" s="13">
        <v>159936</v>
      </c>
      <c r="J250" s="13">
        <v>2113808</v>
      </c>
      <c r="K250" s="13">
        <v>0</v>
      </c>
      <c r="L250" s="13">
        <v>2273744</v>
      </c>
      <c r="M250" s="14">
        <v>349.43045950514829</v>
      </c>
      <c r="N250" s="13">
        <f t="shared" si="23"/>
        <v>114312</v>
      </c>
      <c r="O250" s="14">
        <f t="shared" si="21"/>
        <v>17.567542646380822</v>
      </c>
      <c r="P250" s="45">
        <f t="shared" si="22"/>
        <v>5.2936142467093195</v>
      </c>
      <c r="R250" s="13"/>
    </row>
    <row r="251" spans="1:18" x14ac:dyDescent="0.3">
      <c r="A251" s="2">
        <v>357404</v>
      </c>
      <c r="B251" s="2" t="s">
        <v>320</v>
      </c>
      <c r="C251" s="12">
        <v>9101</v>
      </c>
      <c r="D251" s="13">
        <v>223696</v>
      </c>
      <c r="E251" s="13">
        <v>1079656</v>
      </c>
      <c r="F251" s="13">
        <v>0</v>
      </c>
      <c r="G251" s="13">
        <v>1303352</v>
      </c>
      <c r="H251" s="14">
        <v>143.2097571695418</v>
      </c>
      <c r="I251" s="13">
        <v>223696</v>
      </c>
      <c r="J251" s="13">
        <v>1244760</v>
      </c>
      <c r="K251" s="13">
        <v>0</v>
      </c>
      <c r="L251" s="13">
        <v>1468456</v>
      </c>
      <c r="M251" s="14">
        <v>161.35106032304142</v>
      </c>
      <c r="N251" s="13">
        <f t="shared" si="23"/>
        <v>165104</v>
      </c>
      <c r="O251" s="14">
        <f t="shared" si="21"/>
        <v>18.141303153499617</v>
      </c>
      <c r="P251" s="45">
        <f t="shared" si="22"/>
        <v>12.667644657774723</v>
      </c>
      <c r="R251" s="13"/>
    </row>
    <row r="252" spans="1:18" x14ac:dyDescent="0.3">
      <c r="A252" s="2">
        <v>357405</v>
      </c>
      <c r="B252" s="2" t="s">
        <v>321</v>
      </c>
      <c r="C252" s="12">
        <v>11849</v>
      </c>
      <c r="D252" s="13">
        <v>291240</v>
      </c>
      <c r="E252" s="13">
        <v>0</v>
      </c>
      <c r="F252" s="13">
        <v>655224</v>
      </c>
      <c r="G252" s="13">
        <v>-363984</v>
      </c>
      <c r="H252" s="14">
        <v>-30.718541649084312</v>
      </c>
      <c r="I252" s="13">
        <v>291240</v>
      </c>
      <c r="J252" s="13">
        <v>0</v>
      </c>
      <c r="K252" s="13">
        <v>598816</v>
      </c>
      <c r="L252" s="13">
        <v>-307576</v>
      </c>
      <c r="M252" s="14">
        <v>-25.957971136804794</v>
      </c>
      <c r="N252" s="13">
        <f t="shared" si="23"/>
        <v>56408</v>
      </c>
      <c r="O252" s="14">
        <f t="shared" si="21"/>
        <v>4.760570512279517</v>
      </c>
      <c r="P252" s="45" t="str">
        <f t="shared" si="22"/>
        <v>x</v>
      </c>
      <c r="R252" s="13"/>
    </row>
    <row r="253" spans="1:18" x14ac:dyDescent="0.3">
      <c r="A253" s="2">
        <v>357406</v>
      </c>
      <c r="B253" s="2" t="s">
        <v>322</v>
      </c>
      <c r="C253" s="12">
        <v>14661</v>
      </c>
      <c r="D253" s="13">
        <v>360352</v>
      </c>
      <c r="E253" s="13">
        <v>5927280</v>
      </c>
      <c r="F253" s="13">
        <v>0</v>
      </c>
      <c r="G253" s="13">
        <v>6287632</v>
      </c>
      <c r="H253" s="14">
        <v>428.86788077211651</v>
      </c>
      <c r="I253" s="13">
        <v>360352</v>
      </c>
      <c r="J253" s="13">
        <v>6201776</v>
      </c>
      <c r="K253" s="13">
        <v>0</v>
      </c>
      <c r="L253" s="13">
        <v>6562128</v>
      </c>
      <c r="M253" s="14">
        <v>447.59075097196643</v>
      </c>
      <c r="N253" s="13">
        <f t="shared" si="23"/>
        <v>274496</v>
      </c>
      <c r="O253" s="14">
        <f t="shared" si="21"/>
        <v>18.722870199849943</v>
      </c>
      <c r="P253" s="45">
        <f t="shared" si="22"/>
        <v>4.3656498980856382</v>
      </c>
      <c r="R253" s="13"/>
    </row>
    <row r="254" spans="1:18" x14ac:dyDescent="0.3">
      <c r="A254" s="2">
        <v>357407</v>
      </c>
      <c r="B254" s="2" t="s">
        <v>323</v>
      </c>
      <c r="C254" s="12">
        <v>10915</v>
      </c>
      <c r="D254" s="13">
        <v>268280</v>
      </c>
      <c r="E254" s="13">
        <v>2986384</v>
      </c>
      <c r="F254" s="13">
        <v>0</v>
      </c>
      <c r="G254" s="13">
        <v>3254664</v>
      </c>
      <c r="H254" s="14">
        <v>298.18268437929453</v>
      </c>
      <c r="I254" s="13">
        <v>268280</v>
      </c>
      <c r="J254" s="13">
        <v>3182392</v>
      </c>
      <c r="K254" s="13">
        <v>0</v>
      </c>
      <c r="L254" s="13">
        <v>3450672</v>
      </c>
      <c r="M254" s="14">
        <v>316.14035730645901</v>
      </c>
      <c r="N254" s="13">
        <f t="shared" si="23"/>
        <v>196008</v>
      </c>
      <c r="O254" s="14">
        <f t="shared" si="21"/>
        <v>17.957672927164452</v>
      </c>
      <c r="P254" s="45">
        <f t="shared" si="22"/>
        <v>6.0223728163644541</v>
      </c>
      <c r="R254" s="13"/>
    </row>
    <row r="255" spans="1:18" x14ac:dyDescent="0.3">
      <c r="A255" s="2">
        <v>357408</v>
      </c>
      <c r="B255" s="2" t="s">
        <v>324</v>
      </c>
      <c r="C255" s="12">
        <v>23244</v>
      </c>
      <c r="D255" s="13">
        <v>571320</v>
      </c>
      <c r="E255" s="13">
        <v>0</v>
      </c>
      <c r="F255" s="13">
        <v>2245520</v>
      </c>
      <c r="G255" s="13">
        <v>-1674200</v>
      </c>
      <c r="H255" s="14">
        <v>-72.027189812424709</v>
      </c>
      <c r="I255" s="13">
        <v>571320</v>
      </c>
      <c r="J255" s="13">
        <v>0</v>
      </c>
      <c r="K255" s="13">
        <v>2123456</v>
      </c>
      <c r="L255" s="13">
        <v>-1552136</v>
      </c>
      <c r="M255" s="14">
        <v>-66.77577009120634</v>
      </c>
      <c r="N255" s="13">
        <f t="shared" si="23"/>
        <v>122064</v>
      </c>
      <c r="O255" s="14">
        <f t="shared" si="21"/>
        <v>5.2514197212183786</v>
      </c>
      <c r="P255" s="45" t="str">
        <f t="shared" si="22"/>
        <v>x</v>
      </c>
      <c r="R255" s="13"/>
    </row>
    <row r="256" spans="1:18" x14ac:dyDescent="0.3">
      <c r="A256" s="23">
        <v>357000</v>
      </c>
      <c r="B256" s="23" t="s">
        <v>325</v>
      </c>
      <c r="C256" s="24">
        <v>165722</v>
      </c>
      <c r="D256" s="24">
        <v>4073296</v>
      </c>
      <c r="E256" s="24">
        <v>36987216</v>
      </c>
      <c r="F256" s="24">
        <v>2900744</v>
      </c>
      <c r="G256" s="24">
        <v>38159768</v>
      </c>
      <c r="H256" s="37">
        <v>230.2637428947273</v>
      </c>
      <c r="I256" s="24">
        <v>4073296</v>
      </c>
      <c r="J256" s="24">
        <v>39399944</v>
      </c>
      <c r="K256" s="24">
        <v>2722272</v>
      </c>
      <c r="L256" s="24">
        <v>40750968</v>
      </c>
      <c r="M256" s="37">
        <v>245.89956674430672</v>
      </c>
      <c r="N256" s="24">
        <f>L256-G256</f>
        <v>2591200</v>
      </c>
      <c r="O256" s="37">
        <f t="shared" si="21"/>
        <v>15.635823849579417</v>
      </c>
      <c r="P256" s="46">
        <f t="shared" si="22"/>
        <v>6.7903976774701569</v>
      </c>
      <c r="R256" s="13"/>
    </row>
    <row r="257" spans="1:18" x14ac:dyDescent="0.3">
      <c r="A257" s="2">
        <v>358002</v>
      </c>
      <c r="B257" s="2" t="s">
        <v>326</v>
      </c>
      <c r="C257" s="12">
        <v>6559</v>
      </c>
      <c r="D257" s="13">
        <v>161208</v>
      </c>
      <c r="E257" s="13">
        <v>0</v>
      </c>
      <c r="F257" s="13">
        <v>151224</v>
      </c>
      <c r="G257" s="13">
        <v>9984</v>
      </c>
      <c r="H257" s="14">
        <v>1.5221832596432383</v>
      </c>
      <c r="I257" s="13">
        <v>161208</v>
      </c>
      <c r="J257" s="13">
        <v>0</v>
      </c>
      <c r="K257" s="13">
        <v>120552</v>
      </c>
      <c r="L257" s="13">
        <v>40656</v>
      </c>
      <c r="M257" s="14">
        <v>6.1985058697972253</v>
      </c>
      <c r="N257" s="13">
        <f t="shared" si="23"/>
        <v>30672</v>
      </c>
      <c r="O257" s="14">
        <f t="shared" si="21"/>
        <v>4.6763226101539868</v>
      </c>
      <c r="P257" s="45">
        <f t="shared" si="22"/>
        <v>307.21153846153845</v>
      </c>
      <c r="R257" s="13"/>
    </row>
    <row r="258" spans="1:18" x14ac:dyDescent="0.3">
      <c r="A258" s="2">
        <v>358008</v>
      </c>
      <c r="B258" s="2" t="s">
        <v>327</v>
      </c>
      <c r="C258" s="12">
        <v>12795</v>
      </c>
      <c r="D258" s="13">
        <v>314488</v>
      </c>
      <c r="E258" s="13">
        <v>4568416</v>
      </c>
      <c r="F258" s="13">
        <v>0</v>
      </c>
      <c r="G258" s="13">
        <v>4882904</v>
      </c>
      <c r="H258" s="14">
        <v>381.62594763579523</v>
      </c>
      <c r="I258" s="13">
        <v>314488</v>
      </c>
      <c r="J258" s="13">
        <v>4831304</v>
      </c>
      <c r="K258" s="13">
        <v>0</v>
      </c>
      <c r="L258" s="13">
        <v>5145792</v>
      </c>
      <c r="M258" s="14">
        <v>402.17209847596718</v>
      </c>
      <c r="N258" s="13">
        <f t="shared" si="23"/>
        <v>262888</v>
      </c>
      <c r="O258" s="14">
        <f t="shared" si="21"/>
        <v>20.546150840171943</v>
      </c>
      <c r="P258" s="45">
        <f t="shared" si="22"/>
        <v>5.3838453510451973</v>
      </c>
      <c r="R258" s="13"/>
    </row>
    <row r="259" spans="1:18" x14ac:dyDescent="0.3">
      <c r="A259" s="2">
        <v>358016</v>
      </c>
      <c r="B259" s="2" t="s">
        <v>328</v>
      </c>
      <c r="C259" s="12">
        <v>15081</v>
      </c>
      <c r="D259" s="13">
        <v>370680</v>
      </c>
      <c r="E259" s="13">
        <v>8041824</v>
      </c>
      <c r="F259" s="13">
        <v>0</v>
      </c>
      <c r="G259" s="13">
        <v>8412504</v>
      </c>
      <c r="H259" s="14">
        <v>557.82136463099266</v>
      </c>
      <c r="I259" s="13">
        <v>370680</v>
      </c>
      <c r="J259" s="13">
        <v>8322032</v>
      </c>
      <c r="K259" s="13">
        <v>0</v>
      </c>
      <c r="L259" s="13">
        <v>8692712</v>
      </c>
      <c r="M259" s="14">
        <v>576.40156488296532</v>
      </c>
      <c r="N259" s="13">
        <f t="shared" si="23"/>
        <v>280208</v>
      </c>
      <c r="O259" s="14">
        <f t="shared" si="21"/>
        <v>18.580200251972681</v>
      </c>
      <c r="P259" s="45">
        <f t="shared" si="22"/>
        <v>3.330851313711114</v>
      </c>
      <c r="R259" s="13"/>
    </row>
    <row r="260" spans="1:18" x14ac:dyDescent="0.3">
      <c r="A260" s="2">
        <v>358017</v>
      </c>
      <c r="B260" s="2" t="s">
        <v>329</v>
      </c>
      <c r="C260" s="12">
        <v>5346</v>
      </c>
      <c r="D260" s="13">
        <v>131400</v>
      </c>
      <c r="E260" s="13">
        <v>1333128</v>
      </c>
      <c r="F260" s="13">
        <v>0</v>
      </c>
      <c r="G260" s="13">
        <v>1464528</v>
      </c>
      <c r="H260" s="14">
        <v>273.94837261503926</v>
      </c>
      <c r="I260" s="13">
        <v>131400</v>
      </c>
      <c r="J260" s="13">
        <v>1431080</v>
      </c>
      <c r="K260" s="13">
        <v>0</v>
      </c>
      <c r="L260" s="13">
        <v>1562480</v>
      </c>
      <c r="M260" s="14">
        <v>292.27085671530114</v>
      </c>
      <c r="N260" s="13">
        <f t="shared" si="23"/>
        <v>97952</v>
      </c>
      <c r="O260" s="14">
        <f t="shared" si="21"/>
        <v>18.322484100261878</v>
      </c>
      <c r="P260" s="45">
        <f t="shared" si="22"/>
        <v>6.6882982093889636</v>
      </c>
      <c r="R260" s="13"/>
    </row>
    <row r="261" spans="1:18" x14ac:dyDescent="0.3">
      <c r="A261" s="2">
        <v>358019</v>
      </c>
      <c r="B261" s="2" t="s">
        <v>330</v>
      </c>
      <c r="C261" s="12">
        <v>18950</v>
      </c>
      <c r="D261" s="13">
        <v>465776</v>
      </c>
      <c r="E261" s="13">
        <v>7552560</v>
      </c>
      <c r="F261" s="13">
        <v>0</v>
      </c>
      <c r="G261" s="13">
        <v>8018336</v>
      </c>
      <c r="H261" s="14">
        <v>423.13118733509236</v>
      </c>
      <c r="I261" s="13">
        <v>465776</v>
      </c>
      <c r="J261" s="13">
        <v>7916392</v>
      </c>
      <c r="K261" s="13">
        <v>0</v>
      </c>
      <c r="L261" s="13">
        <v>8382168</v>
      </c>
      <c r="M261" s="14">
        <v>442.33076517150397</v>
      </c>
      <c r="N261" s="13">
        <f t="shared" si="23"/>
        <v>363832</v>
      </c>
      <c r="O261" s="14">
        <f t="shared" si="21"/>
        <v>19.19957783641161</v>
      </c>
      <c r="P261" s="45">
        <f t="shared" si="22"/>
        <v>4.5375000498856624</v>
      </c>
      <c r="R261" s="13"/>
    </row>
    <row r="262" spans="1:18" x14ac:dyDescent="0.3">
      <c r="A262" s="2">
        <v>358021</v>
      </c>
      <c r="B262" s="2" t="s">
        <v>331</v>
      </c>
      <c r="C262" s="12">
        <v>22536</v>
      </c>
      <c r="D262" s="13">
        <v>553912</v>
      </c>
      <c r="E262" s="13">
        <v>2464680</v>
      </c>
      <c r="F262" s="13">
        <v>0</v>
      </c>
      <c r="G262" s="13">
        <v>3018592</v>
      </c>
      <c r="H262" s="14">
        <v>133.94533191338303</v>
      </c>
      <c r="I262" s="13">
        <v>553912</v>
      </c>
      <c r="J262" s="13">
        <v>2904512</v>
      </c>
      <c r="K262" s="13">
        <v>0</v>
      </c>
      <c r="L262" s="13">
        <v>3458424</v>
      </c>
      <c r="M262" s="14">
        <v>153.46219382321618</v>
      </c>
      <c r="N262" s="13">
        <f t="shared" si="23"/>
        <v>439832</v>
      </c>
      <c r="O262" s="14">
        <f t="shared" si="21"/>
        <v>19.516861909833157</v>
      </c>
      <c r="P262" s="45">
        <f t="shared" si="22"/>
        <v>14.570766768082603</v>
      </c>
      <c r="R262" s="13"/>
    </row>
    <row r="263" spans="1:18" x14ac:dyDescent="0.3">
      <c r="A263" s="2">
        <v>358024</v>
      </c>
      <c r="B263" s="2" t="s">
        <v>332</v>
      </c>
      <c r="C263" s="12">
        <v>31018</v>
      </c>
      <c r="D263" s="13">
        <v>1111320</v>
      </c>
      <c r="E263" s="13">
        <v>11823280</v>
      </c>
      <c r="F263" s="13">
        <v>0</v>
      </c>
      <c r="G263" s="13">
        <v>12934600</v>
      </c>
      <c r="H263" s="14">
        <v>417.00303049842029</v>
      </c>
      <c r="I263" s="13">
        <v>1111320</v>
      </c>
      <c r="J263" s="13">
        <v>12451488</v>
      </c>
      <c r="K263" s="13">
        <v>0</v>
      </c>
      <c r="L263" s="13">
        <v>13562808</v>
      </c>
      <c r="M263" s="14">
        <v>437.25604487716811</v>
      </c>
      <c r="N263" s="13">
        <f t="shared" si="23"/>
        <v>628208</v>
      </c>
      <c r="O263" s="14">
        <f t="shared" si="21"/>
        <v>20.253014378747825</v>
      </c>
      <c r="P263" s="45">
        <f t="shared" si="22"/>
        <v>4.8568026842731902</v>
      </c>
      <c r="R263" s="13"/>
    </row>
    <row r="264" spans="1:18" x14ac:dyDescent="0.3">
      <c r="A264" s="2">
        <v>358023</v>
      </c>
      <c r="B264" s="2" t="s">
        <v>333</v>
      </c>
      <c r="C264" s="12">
        <v>4200</v>
      </c>
      <c r="D264" s="13">
        <v>103232</v>
      </c>
      <c r="E264" s="13">
        <v>534136</v>
      </c>
      <c r="F264" s="13">
        <v>0</v>
      </c>
      <c r="G264" s="13">
        <v>637368</v>
      </c>
      <c r="H264" s="14">
        <v>151.75428571428571</v>
      </c>
      <c r="I264" s="13">
        <v>103232</v>
      </c>
      <c r="J264" s="13">
        <v>607784</v>
      </c>
      <c r="K264" s="13">
        <v>0</v>
      </c>
      <c r="L264" s="13">
        <v>711016</v>
      </c>
      <c r="M264" s="14">
        <v>169.28952380952381</v>
      </c>
      <c r="N264" s="13">
        <f t="shared" si="23"/>
        <v>73648</v>
      </c>
      <c r="O264" s="14">
        <f t="shared" si="21"/>
        <v>17.535238095238096</v>
      </c>
      <c r="P264" s="45">
        <f t="shared" si="22"/>
        <v>11.555020019831558</v>
      </c>
      <c r="R264" s="13"/>
    </row>
    <row r="265" spans="1:18" x14ac:dyDescent="0.3">
      <c r="A265" s="2">
        <v>358401</v>
      </c>
      <c r="B265" s="2" t="s">
        <v>334</v>
      </c>
      <c r="C265" s="12">
        <v>7038</v>
      </c>
      <c r="D265" s="13">
        <v>172984</v>
      </c>
      <c r="E265" s="13">
        <v>0</v>
      </c>
      <c r="F265" s="13">
        <v>11744</v>
      </c>
      <c r="G265" s="13">
        <v>161240</v>
      </c>
      <c r="H265" s="14">
        <v>22.909917590224495</v>
      </c>
      <c r="I265" s="13">
        <v>172984</v>
      </c>
      <c r="J265" s="13">
        <v>80016</v>
      </c>
      <c r="K265" s="13">
        <v>0</v>
      </c>
      <c r="L265" s="13">
        <v>253000</v>
      </c>
      <c r="M265" s="14">
        <v>35.947712418300654</v>
      </c>
      <c r="N265" s="13">
        <f t="shared" si="23"/>
        <v>91760</v>
      </c>
      <c r="O265" s="14">
        <f t="shared" si="21"/>
        <v>13.037794828076159</v>
      </c>
      <c r="P265" s="45">
        <f t="shared" si="22"/>
        <v>56.908955594145368</v>
      </c>
      <c r="R265" s="13"/>
    </row>
    <row r="266" spans="1:18" x14ac:dyDescent="0.3">
      <c r="A266" s="2">
        <v>358402</v>
      </c>
      <c r="B266" s="2" t="s">
        <v>335</v>
      </c>
      <c r="C266" s="12">
        <v>4578</v>
      </c>
      <c r="D266" s="13">
        <v>112520</v>
      </c>
      <c r="E266" s="13">
        <v>1330888</v>
      </c>
      <c r="F266" s="13">
        <v>0</v>
      </c>
      <c r="G266" s="13">
        <v>1443408</v>
      </c>
      <c r="H266" s="14">
        <v>315.29226736566187</v>
      </c>
      <c r="I266" s="13">
        <v>112520</v>
      </c>
      <c r="J266" s="13">
        <v>1411552</v>
      </c>
      <c r="K266" s="13">
        <v>0</v>
      </c>
      <c r="L266" s="13">
        <v>1524072</v>
      </c>
      <c r="M266" s="14">
        <v>332.91218872870252</v>
      </c>
      <c r="N266" s="13">
        <f t="shared" si="23"/>
        <v>80664</v>
      </c>
      <c r="O266" s="14">
        <f t="shared" si="21"/>
        <v>17.619921363040628</v>
      </c>
      <c r="P266" s="45">
        <f t="shared" si="22"/>
        <v>5.5884406903661334</v>
      </c>
      <c r="R266" s="13"/>
    </row>
    <row r="267" spans="1:18" x14ac:dyDescent="0.3">
      <c r="A267" s="2">
        <v>358403</v>
      </c>
      <c r="B267" s="2" t="s">
        <v>336</v>
      </c>
      <c r="C267" s="12">
        <v>13121</v>
      </c>
      <c r="D267" s="13">
        <v>322504</v>
      </c>
      <c r="E267" s="13">
        <v>5450480</v>
      </c>
      <c r="F267" s="13">
        <v>0</v>
      </c>
      <c r="G267" s="13">
        <v>5772984</v>
      </c>
      <c r="H267" s="14">
        <v>439.98048929197472</v>
      </c>
      <c r="I267" s="13">
        <v>322504</v>
      </c>
      <c r="J267" s="13">
        <v>5690056</v>
      </c>
      <c r="K267" s="13">
        <v>0</v>
      </c>
      <c r="L267" s="13">
        <v>6012560</v>
      </c>
      <c r="M267" s="14">
        <v>458.23946345552929</v>
      </c>
      <c r="N267" s="13">
        <f t="shared" si="23"/>
        <v>239576</v>
      </c>
      <c r="O267" s="14">
        <f t="shared" si="21"/>
        <v>18.258974163554608</v>
      </c>
      <c r="P267" s="45">
        <f t="shared" si="22"/>
        <v>4.1499508746256701</v>
      </c>
      <c r="R267" s="13"/>
    </row>
    <row r="268" spans="1:18" x14ac:dyDescent="0.3">
      <c r="A268" s="23">
        <v>358000</v>
      </c>
      <c r="B268" s="23" t="s">
        <v>337</v>
      </c>
      <c r="C268" s="24">
        <v>141222</v>
      </c>
      <c r="D268" s="24">
        <v>3820024</v>
      </c>
      <c r="E268" s="24">
        <v>43099392</v>
      </c>
      <c r="F268" s="24">
        <v>162968</v>
      </c>
      <c r="G268" s="24">
        <v>46756448</v>
      </c>
      <c r="H268" s="37">
        <v>331.08473184064803</v>
      </c>
      <c r="I268" s="24">
        <v>3820024</v>
      </c>
      <c r="J268" s="24">
        <v>45646216</v>
      </c>
      <c r="K268" s="24">
        <v>120552</v>
      </c>
      <c r="L268" s="24">
        <v>49345688</v>
      </c>
      <c r="M268" s="37">
        <v>349.41926895242949</v>
      </c>
      <c r="N268" s="24">
        <f>L268-G268</f>
        <v>2589240</v>
      </c>
      <c r="O268" s="37">
        <f t="shared" si="21"/>
        <v>18.334537111781451</v>
      </c>
      <c r="P268" s="46">
        <f t="shared" si="22"/>
        <v>5.5377174929969017</v>
      </c>
      <c r="R268" s="13"/>
    </row>
    <row r="269" spans="1:18" x14ac:dyDescent="0.3">
      <c r="A269" s="2">
        <v>359010</v>
      </c>
      <c r="B269" s="2" t="s">
        <v>338</v>
      </c>
      <c r="C269" s="12">
        <v>40891</v>
      </c>
      <c r="D269" s="13">
        <v>1465056</v>
      </c>
      <c r="E269" s="13">
        <v>14949960</v>
      </c>
      <c r="F269" s="13">
        <v>0</v>
      </c>
      <c r="G269" s="13">
        <v>16415016</v>
      </c>
      <c r="H269" s="14">
        <v>401.43346946760903</v>
      </c>
      <c r="I269" s="13">
        <v>1465056</v>
      </c>
      <c r="J269" s="13">
        <v>15813256</v>
      </c>
      <c r="K269" s="13">
        <v>0</v>
      </c>
      <c r="L269" s="13">
        <v>17278312</v>
      </c>
      <c r="M269" s="14">
        <v>422.54559683059841</v>
      </c>
      <c r="N269" s="13">
        <f t="shared" si="23"/>
        <v>863296</v>
      </c>
      <c r="O269" s="14">
        <f t="shared" si="21"/>
        <v>21.112127362989412</v>
      </c>
      <c r="P269" s="45">
        <f t="shared" si="22"/>
        <v>5.2591846392351975</v>
      </c>
      <c r="R269" s="13"/>
    </row>
    <row r="270" spans="1:18" x14ac:dyDescent="0.3">
      <c r="A270" s="2">
        <v>359013</v>
      </c>
      <c r="B270" s="2" t="s">
        <v>339</v>
      </c>
      <c r="C270" s="12">
        <v>11294</v>
      </c>
      <c r="D270" s="13">
        <v>277592</v>
      </c>
      <c r="E270" s="13">
        <v>2583616</v>
      </c>
      <c r="F270" s="13">
        <v>0</v>
      </c>
      <c r="G270" s="13">
        <v>2861208</v>
      </c>
      <c r="H270" s="14">
        <v>253.33876394545777</v>
      </c>
      <c r="I270" s="13">
        <v>277592</v>
      </c>
      <c r="J270" s="13">
        <v>2784232</v>
      </c>
      <c r="K270" s="13">
        <v>0</v>
      </c>
      <c r="L270" s="13">
        <v>3061824</v>
      </c>
      <c r="M270" s="14">
        <v>271.10182397733308</v>
      </c>
      <c r="N270" s="13">
        <f t="shared" si="23"/>
        <v>200616</v>
      </c>
      <c r="O270" s="14">
        <f t="shared" si="21"/>
        <v>17.763060031875334</v>
      </c>
      <c r="P270" s="45">
        <f t="shared" si="22"/>
        <v>7.0115839184008983</v>
      </c>
      <c r="R270" s="13"/>
    </row>
    <row r="271" spans="1:18" x14ac:dyDescent="0.3">
      <c r="A271" s="2">
        <v>359028</v>
      </c>
      <c r="B271" s="2" t="s">
        <v>340</v>
      </c>
      <c r="C271" s="12">
        <v>11654</v>
      </c>
      <c r="D271" s="13">
        <v>286440</v>
      </c>
      <c r="E271" s="13">
        <v>765832</v>
      </c>
      <c r="F271" s="13">
        <v>0</v>
      </c>
      <c r="G271" s="13">
        <v>1052272</v>
      </c>
      <c r="H271" s="14">
        <v>90.292775012871118</v>
      </c>
      <c r="I271" s="13">
        <v>286440</v>
      </c>
      <c r="J271" s="13">
        <v>981616</v>
      </c>
      <c r="K271" s="13">
        <v>0</v>
      </c>
      <c r="L271" s="13">
        <v>1268056</v>
      </c>
      <c r="M271" s="14">
        <v>108.80864939076712</v>
      </c>
      <c r="N271" s="13">
        <f t="shared" si="23"/>
        <v>215784</v>
      </c>
      <c r="O271" s="14">
        <f t="shared" si="21"/>
        <v>18.515874377896001</v>
      </c>
      <c r="P271" s="45">
        <f t="shared" si="22"/>
        <v>20.506485015281221</v>
      </c>
      <c r="R271" s="13"/>
    </row>
    <row r="272" spans="1:18" x14ac:dyDescent="0.3">
      <c r="A272" s="2">
        <v>359038</v>
      </c>
      <c r="B272" s="2" t="s">
        <v>341</v>
      </c>
      <c r="C272" s="12">
        <v>48632</v>
      </c>
      <c r="D272" s="13">
        <v>1742400</v>
      </c>
      <c r="E272" s="13">
        <v>0</v>
      </c>
      <c r="F272" s="13">
        <v>1046288</v>
      </c>
      <c r="G272" s="13">
        <v>696112</v>
      </c>
      <c r="H272" s="14">
        <v>14.313867412403356</v>
      </c>
      <c r="I272" s="13">
        <v>1742400</v>
      </c>
      <c r="J272" s="13">
        <v>0</v>
      </c>
      <c r="K272" s="13">
        <v>763624</v>
      </c>
      <c r="L272" s="13">
        <v>978776</v>
      </c>
      <c r="M272" s="14">
        <v>20.126172067774306</v>
      </c>
      <c r="N272" s="13">
        <f t="shared" si="23"/>
        <v>282664</v>
      </c>
      <c r="O272" s="14">
        <f t="shared" si="21"/>
        <v>5.8123046553709488</v>
      </c>
      <c r="P272" s="45">
        <f t="shared" si="22"/>
        <v>40.606109361711908</v>
      </c>
      <c r="R272" s="13"/>
    </row>
    <row r="273" spans="1:18" x14ac:dyDescent="0.3">
      <c r="A273" s="2">
        <v>359401</v>
      </c>
      <c r="B273" s="2" t="s">
        <v>342</v>
      </c>
      <c r="C273" s="12">
        <v>9706</v>
      </c>
      <c r="D273" s="13">
        <v>238560</v>
      </c>
      <c r="E273" s="13">
        <v>764792</v>
      </c>
      <c r="F273" s="13">
        <v>0</v>
      </c>
      <c r="G273" s="13">
        <v>1003352</v>
      </c>
      <c r="H273" s="14">
        <v>103.37440758293839</v>
      </c>
      <c r="I273" s="13">
        <v>238560</v>
      </c>
      <c r="J273" s="13">
        <v>937296</v>
      </c>
      <c r="K273" s="13">
        <v>0</v>
      </c>
      <c r="L273" s="13">
        <v>1175856</v>
      </c>
      <c r="M273" s="14">
        <v>121.14733154749639</v>
      </c>
      <c r="N273" s="13">
        <f t="shared" si="23"/>
        <v>172504</v>
      </c>
      <c r="O273" s="14">
        <f t="shared" si="21"/>
        <v>17.772923964558004</v>
      </c>
      <c r="P273" s="45">
        <f t="shared" si="22"/>
        <v>17.192769835511363</v>
      </c>
      <c r="R273" s="13"/>
    </row>
    <row r="274" spans="1:18" x14ac:dyDescent="0.3">
      <c r="A274" s="2">
        <v>359402</v>
      </c>
      <c r="B274" s="2" t="s">
        <v>343</v>
      </c>
      <c r="C274" s="12">
        <v>13147</v>
      </c>
      <c r="D274" s="13">
        <v>323144</v>
      </c>
      <c r="E274" s="13">
        <v>4258264</v>
      </c>
      <c r="F274" s="13">
        <v>0</v>
      </c>
      <c r="G274" s="13">
        <v>4581408</v>
      </c>
      <c r="H274" s="14">
        <v>348.47554575188258</v>
      </c>
      <c r="I274" s="13">
        <v>323144</v>
      </c>
      <c r="J274" s="13">
        <v>4497808</v>
      </c>
      <c r="K274" s="13">
        <v>0</v>
      </c>
      <c r="L274" s="13">
        <v>4820952</v>
      </c>
      <c r="M274" s="14">
        <v>366.69597626835019</v>
      </c>
      <c r="N274" s="13">
        <f t="shared" si="23"/>
        <v>239544</v>
      </c>
      <c r="O274" s="14">
        <f t="shared" si="21"/>
        <v>18.220430516467633</v>
      </c>
      <c r="P274" s="45">
        <f t="shared" si="22"/>
        <v>5.2286109423129306</v>
      </c>
      <c r="R274" s="13"/>
    </row>
    <row r="275" spans="1:18" x14ac:dyDescent="0.3">
      <c r="A275" s="2">
        <v>359403</v>
      </c>
      <c r="B275" s="2" t="s">
        <v>344</v>
      </c>
      <c r="C275" s="12">
        <v>23278</v>
      </c>
      <c r="D275" s="13">
        <v>834008</v>
      </c>
      <c r="E275" s="13">
        <v>7468024</v>
      </c>
      <c r="F275" s="13">
        <v>0</v>
      </c>
      <c r="G275" s="13">
        <v>8302032</v>
      </c>
      <c r="H275" s="14">
        <v>356.64713463355957</v>
      </c>
      <c r="I275" s="13">
        <v>834008</v>
      </c>
      <c r="J275" s="13">
        <v>7924600</v>
      </c>
      <c r="K275" s="13">
        <v>0</v>
      </c>
      <c r="L275" s="13">
        <v>8758608</v>
      </c>
      <c r="M275" s="14">
        <v>376.26119082395394</v>
      </c>
      <c r="N275" s="13">
        <f t="shared" si="23"/>
        <v>456576</v>
      </c>
      <c r="O275" s="14">
        <f t="shared" si="21"/>
        <v>19.614056190394365</v>
      </c>
      <c r="P275" s="45">
        <f t="shared" si="22"/>
        <v>5.4995692620794525</v>
      </c>
      <c r="R275" s="13"/>
    </row>
    <row r="276" spans="1:18" x14ac:dyDescent="0.3">
      <c r="A276" s="2">
        <v>359405</v>
      </c>
      <c r="B276" s="2" t="s">
        <v>345</v>
      </c>
      <c r="C276" s="12">
        <v>14044</v>
      </c>
      <c r="D276" s="13">
        <v>345184</v>
      </c>
      <c r="E276" s="13">
        <v>4260800</v>
      </c>
      <c r="F276" s="13">
        <v>0</v>
      </c>
      <c r="G276" s="13">
        <v>4605984</v>
      </c>
      <c r="H276" s="14">
        <v>327.96810025633721</v>
      </c>
      <c r="I276" s="13">
        <v>345184</v>
      </c>
      <c r="J276" s="13">
        <v>4517392</v>
      </c>
      <c r="K276" s="13">
        <v>0</v>
      </c>
      <c r="L276" s="13">
        <v>4862576</v>
      </c>
      <c r="M276" s="14">
        <v>346.23867843919112</v>
      </c>
      <c r="N276" s="13">
        <f t="shared" si="23"/>
        <v>256592</v>
      </c>
      <c r="O276" s="14">
        <f t="shared" si="21"/>
        <v>18.270578182853889</v>
      </c>
      <c r="P276" s="45">
        <f t="shared" si="22"/>
        <v>5.5708400202866537</v>
      </c>
      <c r="R276" s="13"/>
    </row>
    <row r="277" spans="1:18" x14ac:dyDescent="0.3">
      <c r="A277" s="2">
        <v>359406</v>
      </c>
      <c r="B277" s="2" t="s">
        <v>346</v>
      </c>
      <c r="C277" s="12">
        <v>9887</v>
      </c>
      <c r="D277" s="13">
        <v>243008</v>
      </c>
      <c r="E277" s="13">
        <v>2747904</v>
      </c>
      <c r="F277" s="13">
        <v>0</v>
      </c>
      <c r="G277" s="13">
        <v>2990912</v>
      </c>
      <c r="H277" s="14">
        <v>302.50955800546171</v>
      </c>
      <c r="I277" s="13">
        <v>243008</v>
      </c>
      <c r="J277" s="13">
        <v>2924992</v>
      </c>
      <c r="K277" s="13">
        <v>0</v>
      </c>
      <c r="L277" s="13">
        <v>3168000</v>
      </c>
      <c r="M277" s="14">
        <v>320.42075452614546</v>
      </c>
      <c r="N277" s="13">
        <f t="shared" si="23"/>
        <v>177088</v>
      </c>
      <c r="O277" s="14">
        <f t="shared" si="21"/>
        <v>17.911196520683728</v>
      </c>
      <c r="P277" s="45">
        <f t="shared" si="22"/>
        <v>5.9208696210386664</v>
      </c>
      <c r="R277" s="13"/>
    </row>
    <row r="278" spans="1:18" x14ac:dyDescent="0.3">
      <c r="A278" s="2">
        <v>359407</v>
      </c>
      <c r="B278" s="2" t="s">
        <v>347</v>
      </c>
      <c r="C278" s="12">
        <v>6938</v>
      </c>
      <c r="D278" s="13">
        <v>170528</v>
      </c>
      <c r="E278" s="13">
        <v>1913032</v>
      </c>
      <c r="F278" s="13">
        <v>0</v>
      </c>
      <c r="G278" s="13">
        <v>2083560</v>
      </c>
      <c r="H278" s="14">
        <v>300.31132891323148</v>
      </c>
      <c r="I278" s="13">
        <v>170528</v>
      </c>
      <c r="J278" s="13">
        <v>2039840</v>
      </c>
      <c r="K278" s="13">
        <v>0</v>
      </c>
      <c r="L278" s="13">
        <v>2210368</v>
      </c>
      <c r="M278" s="14">
        <v>318.58864226001731</v>
      </c>
      <c r="N278" s="13">
        <f t="shared" si="23"/>
        <v>126808</v>
      </c>
      <c r="O278" s="14">
        <f t="shared" si="21"/>
        <v>18.277313346785817</v>
      </c>
      <c r="P278" s="45">
        <f t="shared" si="22"/>
        <v>6.0861218299449025</v>
      </c>
      <c r="R278" s="13"/>
    </row>
    <row r="279" spans="1:18" x14ac:dyDescent="0.3">
      <c r="A279" s="2">
        <v>359409</v>
      </c>
      <c r="B279" s="2" t="s">
        <v>348</v>
      </c>
      <c r="C279" s="12">
        <v>18400</v>
      </c>
      <c r="D279" s="13">
        <v>452256</v>
      </c>
      <c r="E279" s="13">
        <v>9918120</v>
      </c>
      <c r="F279" s="13">
        <v>0</v>
      </c>
      <c r="G279" s="13">
        <v>10370376</v>
      </c>
      <c r="H279" s="14">
        <v>563.60739130434786</v>
      </c>
      <c r="I279" s="13">
        <v>452256</v>
      </c>
      <c r="J279" s="13">
        <v>10276848</v>
      </c>
      <c r="K279" s="13">
        <v>0</v>
      </c>
      <c r="L279" s="13">
        <v>10729104</v>
      </c>
      <c r="M279" s="14">
        <v>583.10347826086957</v>
      </c>
      <c r="N279" s="13">
        <f t="shared" si="23"/>
        <v>358728</v>
      </c>
      <c r="O279" s="14">
        <f t="shared" si="21"/>
        <v>19.49608695652174</v>
      </c>
      <c r="P279" s="45">
        <f t="shared" si="22"/>
        <v>3.4591609793126117</v>
      </c>
      <c r="R279" s="13"/>
    </row>
    <row r="280" spans="1:18" x14ac:dyDescent="0.3">
      <c r="A280" s="23">
        <v>359000</v>
      </c>
      <c r="B280" s="23" t="s">
        <v>349</v>
      </c>
      <c r="C280" s="24">
        <v>207871</v>
      </c>
      <c r="D280" s="24">
        <v>6378176</v>
      </c>
      <c r="E280" s="24">
        <v>49630344</v>
      </c>
      <c r="F280" s="24">
        <v>1046288</v>
      </c>
      <c r="G280" s="24">
        <v>54962232</v>
      </c>
      <c r="H280" s="37">
        <v>264.40548224620079</v>
      </c>
      <c r="I280" s="24">
        <v>6378176</v>
      </c>
      <c r="J280" s="24">
        <v>52697880</v>
      </c>
      <c r="K280" s="24">
        <v>763624</v>
      </c>
      <c r="L280" s="24">
        <v>58312432</v>
      </c>
      <c r="M280" s="37">
        <v>280.52220848507005</v>
      </c>
      <c r="N280" s="24">
        <f t="shared" si="23"/>
        <v>3350200</v>
      </c>
      <c r="O280" s="37">
        <f t="shared" ref="O280:O343" si="24">N280/C280</f>
        <v>16.116726238869298</v>
      </c>
      <c r="P280" s="46">
        <f t="shared" ref="P280:P343" si="25">IF(OR(G280&lt;0,L280&lt;0),"x",(L280-G280)/G280*100)</f>
        <v>6.0954584231586519</v>
      </c>
      <c r="R280" s="13"/>
    </row>
    <row r="281" spans="1:18" x14ac:dyDescent="0.3">
      <c r="A281" s="2">
        <v>360004</v>
      </c>
      <c r="B281" s="2" t="s">
        <v>350</v>
      </c>
      <c r="C281" s="12">
        <v>6585</v>
      </c>
      <c r="D281" s="13">
        <v>161848</v>
      </c>
      <c r="E281" s="13">
        <v>2603784</v>
      </c>
      <c r="F281" s="13">
        <v>0</v>
      </c>
      <c r="G281" s="13">
        <v>2765632</v>
      </c>
      <c r="H281" s="14">
        <v>419.98967350037964</v>
      </c>
      <c r="I281" s="13">
        <v>161848</v>
      </c>
      <c r="J281" s="13">
        <v>2722392</v>
      </c>
      <c r="K281" s="13">
        <v>0</v>
      </c>
      <c r="L281" s="13">
        <v>2884240</v>
      </c>
      <c r="M281" s="14">
        <v>438.00151860288537</v>
      </c>
      <c r="N281" s="13">
        <f t="shared" si="23"/>
        <v>118608</v>
      </c>
      <c r="O281" s="14">
        <f t="shared" si="24"/>
        <v>18.011845102505696</v>
      </c>
      <c r="P281" s="45">
        <f t="shared" si="25"/>
        <v>4.2886399925948213</v>
      </c>
      <c r="R281" s="13"/>
    </row>
    <row r="282" spans="1:18" x14ac:dyDescent="0.3">
      <c r="A282" s="2">
        <v>360025</v>
      </c>
      <c r="B282" s="2" t="s">
        <v>351</v>
      </c>
      <c r="C282" s="12">
        <v>32683</v>
      </c>
      <c r="D282" s="13">
        <v>1170976</v>
      </c>
      <c r="E282" s="13">
        <v>12303200</v>
      </c>
      <c r="F282" s="13">
        <v>0</v>
      </c>
      <c r="G282" s="13">
        <v>13474176</v>
      </c>
      <c r="H282" s="14">
        <v>412.2686411896093</v>
      </c>
      <c r="I282" s="13">
        <v>1170976</v>
      </c>
      <c r="J282" s="13">
        <v>12986456</v>
      </c>
      <c r="K282" s="13">
        <v>0</v>
      </c>
      <c r="L282" s="13">
        <v>14157432</v>
      </c>
      <c r="M282" s="14">
        <v>433.17418841599607</v>
      </c>
      <c r="N282" s="13">
        <f t="shared" si="23"/>
        <v>683256</v>
      </c>
      <c r="O282" s="14">
        <f t="shared" si="24"/>
        <v>20.905547226386808</v>
      </c>
      <c r="P282" s="45">
        <f t="shared" si="25"/>
        <v>5.0708555387728342</v>
      </c>
      <c r="R282" s="13"/>
    </row>
    <row r="283" spans="1:18" x14ac:dyDescent="0.3">
      <c r="A283" s="2">
        <v>360404</v>
      </c>
      <c r="B283" s="2" t="s">
        <v>352</v>
      </c>
      <c r="C283" s="12">
        <v>6459</v>
      </c>
      <c r="D283" s="13">
        <v>158752</v>
      </c>
      <c r="E283" s="13">
        <v>1518944</v>
      </c>
      <c r="F283" s="13">
        <v>0</v>
      </c>
      <c r="G283" s="13">
        <v>1677696</v>
      </c>
      <c r="H283" s="14">
        <v>259.7454714352067</v>
      </c>
      <c r="I283" s="13">
        <v>158752</v>
      </c>
      <c r="J283" s="13">
        <v>1634864</v>
      </c>
      <c r="K283" s="13">
        <v>0</v>
      </c>
      <c r="L283" s="13">
        <v>1793616</v>
      </c>
      <c r="M283" s="14">
        <v>277.69252206223871</v>
      </c>
      <c r="N283" s="13">
        <f t="shared" si="23"/>
        <v>115920</v>
      </c>
      <c r="O283" s="14">
        <f t="shared" si="24"/>
        <v>17.947050627032048</v>
      </c>
      <c r="P283" s="45">
        <f t="shared" si="25"/>
        <v>6.9094758525978488</v>
      </c>
      <c r="R283" s="13"/>
    </row>
    <row r="284" spans="1:18" x14ac:dyDescent="0.3">
      <c r="A284" s="2">
        <v>360405</v>
      </c>
      <c r="B284" s="2" t="s">
        <v>353</v>
      </c>
      <c r="C284" s="12">
        <v>6602</v>
      </c>
      <c r="D284" s="13">
        <v>162272</v>
      </c>
      <c r="E284" s="13">
        <v>2785192</v>
      </c>
      <c r="F284" s="13">
        <v>0</v>
      </c>
      <c r="G284" s="13">
        <v>2947464</v>
      </c>
      <c r="H284" s="14">
        <v>446.45016661617694</v>
      </c>
      <c r="I284" s="13">
        <v>162272</v>
      </c>
      <c r="J284" s="13">
        <v>2904448</v>
      </c>
      <c r="K284" s="13">
        <v>0</v>
      </c>
      <c r="L284" s="13">
        <v>3066720</v>
      </c>
      <c r="M284" s="14">
        <v>464.51378370190849</v>
      </c>
      <c r="N284" s="13">
        <f t="shared" si="23"/>
        <v>119256</v>
      </c>
      <c r="O284" s="14">
        <f t="shared" si="24"/>
        <v>18.063617085731597</v>
      </c>
      <c r="P284" s="45">
        <f t="shared" si="25"/>
        <v>4.0460545065181455</v>
      </c>
      <c r="R284" s="13"/>
    </row>
    <row r="285" spans="1:18" x14ac:dyDescent="0.3">
      <c r="A285" s="2">
        <v>360407</v>
      </c>
      <c r="B285" s="2" t="s">
        <v>354</v>
      </c>
      <c r="C285" s="12">
        <v>26227</v>
      </c>
      <c r="D285" s="13">
        <v>644640</v>
      </c>
      <c r="E285" s="13">
        <v>14101368</v>
      </c>
      <c r="F285" s="13">
        <v>0</v>
      </c>
      <c r="G285" s="13">
        <v>14746008</v>
      </c>
      <c r="H285" s="14">
        <v>562.24531970869714</v>
      </c>
      <c r="I285" s="13">
        <v>644640</v>
      </c>
      <c r="J285" s="13">
        <v>14630872</v>
      </c>
      <c r="K285" s="13">
        <v>0</v>
      </c>
      <c r="L285" s="13">
        <v>15275512</v>
      </c>
      <c r="M285" s="14">
        <v>582.43459030769816</v>
      </c>
      <c r="N285" s="13">
        <f t="shared" si="23"/>
        <v>529504</v>
      </c>
      <c r="O285" s="14">
        <f t="shared" si="24"/>
        <v>20.189270599001031</v>
      </c>
      <c r="P285" s="45">
        <f t="shared" si="25"/>
        <v>3.5908294638114935</v>
      </c>
      <c r="R285" s="13"/>
    </row>
    <row r="286" spans="1:18" x14ac:dyDescent="0.3">
      <c r="A286" s="2">
        <v>360408</v>
      </c>
      <c r="B286" s="2" t="s">
        <v>355</v>
      </c>
      <c r="C286" s="12">
        <v>12763</v>
      </c>
      <c r="D286" s="13">
        <v>313704</v>
      </c>
      <c r="E286" s="13">
        <v>7119008</v>
      </c>
      <c r="F286" s="13">
        <v>0</v>
      </c>
      <c r="G286" s="13">
        <v>7432712</v>
      </c>
      <c r="H286" s="14">
        <v>582.36402099819793</v>
      </c>
      <c r="I286" s="13">
        <v>313704</v>
      </c>
      <c r="J286" s="13">
        <v>7353888</v>
      </c>
      <c r="K286" s="13">
        <v>0</v>
      </c>
      <c r="L286" s="13">
        <v>7667592</v>
      </c>
      <c r="M286" s="14">
        <v>600.76721773877614</v>
      </c>
      <c r="N286" s="13">
        <f t="shared" si="23"/>
        <v>234880</v>
      </c>
      <c r="O286" s="14">
        <f t="shared" si="24"/>
        <v>18.403196740578235</v>
      </c>
      <c r="P286" s="45">
        <f t="shared" si="25"/>
        <v>3.1600847712113698</v>
      </c>
      <c r="R286" s="13"/>
    </row>
    <row r="287" spans="1:18" x14ac:dyDescent="0.3">
      <c r="A287" s="23">
        <v>360000</v>
      </c>
      <c r="B287" s="23" t="s">
        <v>356</v>
      </c>
      <c r="C287" s="24">
        <v>91319</v>
      </c>
      <c r="D287" s="24">
        <v>2612192</v>
      </c>
      <c r="E287" s="24">
        <v>40431496</v>
      </c>
      <c r="F287" s="24">
        <v>0</v>
      </c>
      <c r="G287" s="24">
        <v>43043688</v>
      </c>
      <c r="H287" s="37">
        <v>471.35522728019362</v>
      </c>
      <c r="I287" s="24">
        <v>2612192</v>
      </c>
      <c r="J287" s="24">
        <v>42232920</v>
      </c>
      <c r="K287" s="24">
        <v>0</v>
      </c>
      <c r="L287" s="24">
        <v>44845112</v>
      </c>
      <c r="M287" s="37">
        <v>491.08194351668328</v>
      </c>
      <c r="N287" s="24">
        <f t="shared" si="23"/>
        <v>1801424</v>
      </c>
      <c r="O287" s="37">
        <f t="shared" si="24"/>
        <v>19.726716236489668</v>
      </c>
      <c r="P287" s="46">
        <f t="shared" si="25"/>
        <v>4.1851060717659694</v>
      </c>
      <c r="R287" s="13"/>
    </row>
    <row r="288" spans="1:18" x14ac:dyDescent="0.3">
      <c r="A288" s="2">
        <v>361001</v>
      </c>
      <c r="B288" s="2" t="s">
        <v>357</v>
      </c>
      <c r="C288" s="12">
        <v>32884</v>
      </c>
      <c r="D288" s="13">
        <v>1178176</v>
      </c>
      <c r="E288" s="13">
        <v>8759464</v>
      </c>
      <c r="F288" s="13">
        <v>0</v>
      </c>
      <c r="G288" s="13">
        <v>9937640</v>
      </c>
      <c r="H288" s="14">
        <v>302.20289502493614</v>
      </c>
      <c r="I288" s="13">
        <v>1178176</v>
      </c>
      <c r="J288" s="13">
        <v>9430656</v>
      </c>
      <c r="K288" s="13">
        <v>0</v>
      </c>
      <c r="L288" s="13">
        <v>10608832</v>
      </c>
      <c r="M288" s="14">
        <v>322.6137939423428</v>
      </c>
      <c r="N288" s="13">
        <f t="shared" si="23"/>
        <v>671192</v>
      </c>
      <c r="O288" s="14">
        <f t="shared" si="24"/>
        <v>20.410898917406641</v>
      </c>
      <c r="P288" s="45">
        <f t="shared" si="25"/>
        <v>6.7540381821035984</v>
      </c>
      <c r="R288" s="13"/>
    </row>
    <row r="289" spans="1:18" x14ac:dyDescent="0.3">
      <c r="A289" s="2">
        <v>361003</v>
      </c>
      <c r="B289" s="2" t="s">
        <v>358</v>
      </c>
      <c r="C289" s="12">
        <v>8681</v>
      </c>
      <c r="D289" s="13">
        <v>213368</v>
      </c>
      <c r="E289" s="13">
        <v>1808000</v>
      </c>
      <c r="F289" s="13">
        <v>0</v>
      </c>
      <c r="G289" s="13">
        <v>2021368</v>
      </c>
      <c r="H289" s="14">
        <v>232.84967169680911</v>
      </c>
      <c r="I289" s="13">
        <v>213368</v>
      </c>
      <c r="J289" s="13">
        <v>1965496</v>
      </c>
      <c r="K289" s="13">
        <v>0</v>
      </c>
      <c r="L289" s="13">
        <v>2178864</v>
      </c>
      <c r="M289" s="14">
        <v>250.99228199516185</v>
      </c>
      <c r="N289" s="13">
        <f t="shared" si="23"/>
        <v>157496</v>
      </c>
      <c r="O289" s="14">
        <f t="shared" si="24"/>
        <v>18.142610298352725</v>
      </c>
      <c r="P289" s="45">
        <f t="shared" si="25"/>
        <v>7.7915550261011353</v>
      </c>
      <c r="R289" s="13"/>
    </row>
    <row r="290" spans="1:18" x14ac:dyDescent="0.3">
      <c r="A290" s="2">
        <v>361005</v>
      </c>
      <c r="B290" s="2" t="s">
        <v>359</v>
      </c>
      <c r="C290" s="12">
        <v>10162</v>
      </c>
      <c r="D290" s="13">
        <v>249768</v>
      </c>
      <c r="E290" s="13">
        <v>3485680</v>
      </c>
      <c r="F290" s="13">
        <v>0</v>
      </c>
      <c r="G290" s="13">
        <v>3735448</v>
      </c>
      <c r="H290" s="14">
        <v>367.58984451879553</v>
      </c>
      <c r="I290" s="13">
        <v>249768</v>
      </c>
      <c r="J290" s="13">
        <v>3664224</v>
      </c>
      <c r="K290" s="13">
        <v>0</v>
      </c>
      <c r="L290" s="13">
        <v>3913992</v>
      </c>
      <c r="M290" s="14">
        <v>385.15961424916355</v>
      </c>
      <c r="N290" s="13">
        <f t="shared" si="23"/>
        <v>178544</v>
      </c>
      <c r="O290" s="14">
        <f t="shared" si="24"/>
        <v>17.569769730368037</v>
      </c>
      <c r="P290" s="45">
        <f t="shared" si="25"/>
        <v>4.7797212007769891</v>
      </c>
      <c r="R290" s="13"/>
    </row>
    <row r="291" spans="1:18" x14ac:dyDescent="0.3">
      <c r="A291" s="2">
        <v>361006</v>
      </c>
      <c r="B291" s="2" t="s">
        <v>360</v>
      </c>
      <c r="C291" s="12">
        <v>14672</v>
      </c>
      <c r="D291" s="13">
        <v>360624</v>
      </c>
      <c r="E291" s="13">
        <v>6054896</v>
      </c>
      <c r="F291" s="13">
        <v>0</v>
      </c>
      <c r="G291" s="13">
        <v>6415520</v>
      </c>
      <c r="H291" s="14">
        <v>437.26281352235549</v>
      </c>
      <c r="I291" s="13">
        <v>360624</v>
      </c>
      <c r="J291" s="13">
        <v>6324264</v>
      </c>
      <c r="K291" s="13">
        <v>0</v>
      </c>
      <c r="L291" s="13">
        <v>6684888</v>
      </c>
      <c r="M291" s="14">
        <v>455.62213740458014</v>
      </c>
      <c r="N291" s="13">
        <f t="shared" si="23"/>
        <v>269368</v>
      </c>
      <c r="O291" s="14">
        <f t="shared" si="24"/>
        <v>18.359323882224647</v>
      </c>
      <c r="P291" s="45">
        <f t="shared" si="25"/>
        <v>4.1986931690650175</v>
      </c>
      <c r="R291" s="13"/>
    </row>
    <row r="292" spans="1:18" x14ac:dyDescent="0.3">
      <c r="A292" s="2">
        <v>361008</v>
      </c>
      <c r="B292" s="2" t="s">
        <v>361</v>
      </c>
      <c r="C292" s="12">
        <v>13195</v>
      </c>
      <c r="D292" s="13">
        <v>324320</v>
      </c>
      <c r="E292" s="13">
        <v>2943424</v>
      </c>
      <c r="F292" s="13">
        <v>0</v>
      </c>
      <c r="G292" s="13">
        <v>3267744</v>
      </c>
      <c r="H292" s="14">
        <v>247.65017051913603</v>
      </c>
      <c r="I292" s="13">
        <v>324320</v>
      </c>
      <c r="J292" s="13">
        <v>3183704</v>
      </c>
      <c r="K292" s="13">
        <v>0</v>
      </c>
      <c r="L292" s="13">
        <v>3508024</v>
      </c>
      <c r="M292" s="14">
        <v>265.8600985221675</v>
      </c>
      <c r="N292" s="13">
        <f t="shared" si="23"/>
        <v>240280</v>
      </c>
      <c r="O292" s="14">
        <f t="shared" si="24"/>
        <v>18.20992800303145</v>
      </c>
      <c r="P292" s="45">
        <f t="shared" si="25"/>
        <v>7.3530851865996851</v>
      </c>
      <c r="R292" s="13"/>
    </row>
    <row r="293" spans="1:18" x14ac:dyDescent="0.3">
      <c r="A293" s="2">
        <v>361009</v>
      </c>
      <c r="B293" s="2" t="s">
        <v>362</v>
      </c>
      <c r="C293" s="12">
        <v>16441</v>
      </c>
      <c r="D293" s="13">
        <v>404104</v>
      </c>
      <c r="E293" s="13">
        <v>0</v>
      </c>
      <c r="F293" s="13">
        <v>393000</v>
      </c>
      <c r="G293" s="13">
        <v>11104</v>
      </c>
      <c r="H293" s="14">
        <v>0.67538470895930902</v>
      </c>
      <c r="I293" s="13">
        <v>404104</v>
      </c>
      <c r="J293" s="13">
        <v>0</v>
      </c>
      <c r="K293" s="13">
        <v>311208</v>
      </c>
      <c r="L293" s="13">
        <v>92896</v>
      </c>
      <c r="M293" s="14">
        <v>5.6502645824463231</v>
      </c>
      <c r="N293" s="13">
        <f t="shared" si="23"/>
        <v>81792</v>
      </c>
      <c r="O293" s="14">
        <f t="shared" si="24"/>
        <v>4.9748798734870139</v>
      </c>
      <c r="P293" s="45">
        <f t="shared" si="25"/>
        <v>736.59942363112395</v>
      </c>
      <c r="R293" s="13"/>
    </row>
    <row r="294" spans="1:18" x14ac:dyDescent="0.3">
      <c r="A294" s="2">
        <v>361012</v>
      </c>
      <c r="B294" s="2" t="s">
        <v>363</v>
      </c>
      <c r="C294" s="12">
        <v>27161</v>
      </c>
      <c r="D294" s="13">
        <v>973128</v>
      </c>
      <c r="E294" s="13">
        <v>0</v>
      </c>
      <c r="F294" s="13">
        <v>4840640</v>
      </c>
      <c r="G294" s="13">
        <v>-3867512</v>
      </c>
      <c r="H294" s="14">
        <v>-142.3921063289275</v>
      </c>
      <c r="I294" s="13">
        <v>973128</v>
      </c>
      <c r="J294" s="13">
        <v>0</v>
      </c>
      <c r="K294" s="13">
        <v>4692832</v>
      </c>
      <c r="L294" s="13">
        <v>-3719704</v>
      </c>
      <c r="M294" s="14">
        <v>-136.95018592835316</v>
      </c>
      <c r="N294" s="13">
        <f t="shared" si="23"/>
        <v>147808</v>
      </c>
      <c r="O294" s="14">
        <f t="shared" si="24"/>
        <v>5.4419204005743529</v>
      </c>
      <c r="P294" s="45" t="str">
        <f t="shared" si="25"/>
        <v>x</v>
      </c>
      <c r="R294" s="13"/>
    </row>
    <row r="295" spans="1:18" x14ac:dyDescent="0.3">
      <c r="A295" s="2">
        <v>361401</v>
      </c>
      <c r="B295" s="2" t="s">
        <v>364</v>
      </c>
      <c r="C295" s="12">
        <v>15565</v>
      </c>
      <c r="D295" s="13">
        <v>382576</v>
      </c>
      <c r="E295" s="13">
        <v>6944312</v>
      </c>
      <c r="F295" s="13">
        <v>0</v>
      </c>
      <c r="G295" s="13">
        <v>7326888</v>
      </c>
      <c r="H295" s="14">
        <v>470.72842916800516</v>
      </c>
      <c r="I295" s="13">
        <v>382576</v>
      </c>
      <c r="J295" s="13">
        <v>7235552</v>
      </c>
      <c r="K295" s="13">
        <v>0</v>
      </c>
      <c r="L295" s="13">
        <v>7618128</v>
      </c>
      <c r="M295" s="14">
        <v>489.4396402184388</v>
      </c>
      <c r="N295" s="13">
        <f t="shared" si="23"/>
        <v>291240</v>
      </c>
      <c r="O295" s="14">
        <f t="shared" si="24"/>
        <v>18.711211050433665</v>
      </c>
      <c r="P295" s="45">
        <f t="shared" si="25"/>
        <v>3.9749481635313657</v>
      </c>
      <c r="R295" s="13"/>
    </row>
    <row r="296" spans="1:18" x14ac:dyDescent="0.3">
      <c r="A296" s="23">
        <v>361000</v>
      </c>
      <c r="B296" s="23" t="s">
        <v>365</v>
      </c>
      <c r="C296" s="24">
        <v>138761</v>
      </c>
      <c r="D296" s="24">
        <v>4086064</v>
      </c>
      <c r="E296" s="24">
        <v>29995776</v>
      </c>
      <c r="F296" s="24">
        <v>5233640</v>
      </c>
      <c r="G296" s="24">
        <v>28848200</v>
      </c>
      <c r="H296" s="37">
        <v>207.89847291385908</v>
      </c>
      <c r="I296" s="24">
        <v>4086064</v>
      </c>
      <c r="J296" s="24">
        <v>31803896</v>
      </c>
      <c r="K296" s="24">
        <v>5004040</v>
      </c>
      <c r="L296" s="24">
        <v>30885920</v>
      </c>
      <c r="M296" s="37">
        <v>222.5835789595059</v>
      </c>
      <c r="N296" s="24">
        <f>L296-G296</f>
        <v>2037720</v>
      </c>
      <c r="O296" s="37">
        <f t="shared" si="24"/>
        <v>14.685106045646831</v>
      </c>
      <c r="P296" s="46">
        <f t="shared" si="25"/>
        <v>7.0635949556644775</v>
      </c>
      <c r="R296" s="13"/>
    </row>
    <row r="297" spans="1:18" x14ac:dyDescent="0.3">
      <c r="A297" s="2">
        <v>451001</v>
      </c>
      <c r="B297" s="2" t="s">
        <v>366</v>
      </c>
      <c r="C297" s="12">
        <v>12138</v>
      </c>
      <c r="D297" s="13">
        <v>298336</v>
      </c>
      <c r="E297" s="13">
        <v>4547264</v>
      </c>
      <c r="F297" s="13">
        <v>0</v>
      </c>
      <c r="G297" s="13">
        <v>4845600</v>
      </c>
      <c r="H297" s="14">
        <v>399.20909540286704</v>
      </c>
      <c r="I297" s="13">
        <v>298336</v>
      </c>
      <c r="J297" s="13">
        <v>4764576</v>
      </c>
      <c r="K297" s="13">
        <v>0</v>
      </c>
      <c r="L297" s="13">
        <v>5062912</v>
      </c>
      <c r="M297" s="14">
        <v>417.1125391333004</v>
      </c>
      <c r="N297" s="13">
        <f t="shared" si="23"/>
        <v>217312</v>
      </c>
      <c r="O297" s="14">
        <f t="shared" si="24"/>
        <v>17.903443730433349</v>
      </c>
      <c r="P297" s="45">
        <f t="shared" si="25"/>
        <v>4.4847284134059766</v>
      </c>
      <c r="R297" s="13"/>
    </row>
    <row r="298" spans="1:18" x14ac:dyDescent="0.3">
      <c r="A298" s="2">
        <v>451002</v>
      </c>
      <c r="B298" s="2" t="s">
        <v>367</v>
      </c>
      <c r="C298" s="12">
        <v>29752</v>
      </c>
      <c r="D298" s="13">
        <v>1065960</v>
      </c>
      <c r="E298" s="13">
        <v>15901416</v>
      </c>
      <c r="F298" s="13">
        <v>0</v>
      </c>
      <c r="G298" s="13">
        <v>16967376</v>
      </c>
      <c r="H298" s="14">
        <v>570.29362731917183</v>
      </c>
      <c r="I298" s="13">
        <v>1065960</v>
      </c>
      <c r="J298" s="13">
        <v>16501144</v>
      </c>
      <c r="K298" s="13">
        <v>0</v>
      </c>
      <c r="L298" s="13">
        <v>17567104</v>
      </c>
      <c r="M298" s="14">
        <v>590.45119655821452</v>
      </c>
      <c r="N298" s="13">
        <f t="shared" si="23"/>
        <v>599728</v>
      </c>
      <c r="O298" s="14">
        <f t="shared" si="24"/>
        <v>20.157569239042754</v>
      </c>
      <c r="P298" s="45">
        <f t="shared" si="25"/>
        <v>3.5345948601598738</v>
      </c>
      <c r="R298" s="13"/>
    </row>
    <row r="299" spans="1:18" x14ac:dyDescent="0.3">
      <c r="A299" s="2">
        <v>451004</v>
      </c>
      <c r="B299" s="2" t="s">
        <v>368</v>
      </c>
      <c r="C299" s="12">
        <v>22565</v>
      </c>
      <c r="D299" s="13">
        <v>554624</v>
      </c>
      <c r="E299" s="13">
        <v>8853272</v>
      </c>
      <c r="F299" s="13">
        <v>0</v>
      </c>
      <c r="G299" s="13">
        <v>9407896</v>
      </c>
      <c r="H299" s="14">
        <v>416.92426323953026</v>
      </c>
      <c r="I299" s="13">
        <v>554624</v>
      </c>
      <c r="J299" s="13">
        <v>9298224</v>
      </c>
      <c r="K299" s="13">
        <v>0</v>
      </c>
      <c r="L299" s="13">
        <v>9852848</v>
      </c>
      <c r="M299" s="14">
        <v>436.64294261023707</v>
      </c>
      <c r="N299" s="13">
        <f t="shared" si="23"/>
        <v>444952</v>
      </c>
      <c r="O299" s="14">
        <f t="shared" si="24"/>
        <v>19.718679370706848</v>
      </c>
      <c r="P299" s="45">
        <f t="shared" si="25"/>
        <v>4.7295590852619966</v>
      </c>
      <c r="R299" s="13"/>
    </row>
    <row r="300" spans="1:18" x14ac:dyDescent="0.3">
      <c r="A300" s="2">
        <v>451005</v>
      </c>
      <c r="B300" s="2" t="s">
        <v>369</v>
      </c>
      <c r="C300" s="12">
        <v>22835</v>
      </c>
      <c r="D300" s="13">
        <v>561264</v>
      </c>
      <c r="E300" s="13">
        <v>0</v>
      </c>
      <c r="F300" s="13">
        <v>139400</v>
      </c>
      <c r="G300" s="13">
        <v>421864</v>
      </c>
      <c r="H300" s="14">
        <v>18.474447120648129</v>
      </c>
      <c r="I300" s="13">
        <v>561264</v>
      </c>
      <c r="J300" s="13">
        <v>0</v>
      </c>
      <c r="K300" s="13">
        <v>19800</v>
      </c>
      <c r="L300" s="13">
        <v>541464</v>
      </c>
      <c r="M300" s="14">
        <v>23.712021020363476</v>
      </c>
      <c r="N300" s="13">
        <f t="shared" si="23"/>
        <v>119600</v>
      </c>
      <c r="O300" s="14">
        <f t="shared" si="24"/>
        <v>5.2375738997153496</v>
      </c>
      <c r="P300" s="45">
        <f t="shared" si="25"/>
        <v>28.350368839246769</v>
      </c>
      <c r="R300" s="13"/>
    </row>
    <row r="301" spans="1:18" x14ac:dyDescent="0.3">
      <c r="A301" s="2">
        <v>451007</v>
      </c>
      <c r="B301" s="2" t="s">
        <v>370</v>
      </c>
      <c r="C301" s="12">
        <v>24052</v>
      </c>
      <c r="D301" s="13">
        <v>591176</v>
      </c>
      <c r="E301" s="13">
        <v>5873616</v>
      </c>
      <c r="F301" s="13">
        <v>0</v>
      </c>
      <c r="G301" s="13">
        <v>6464792</v>
      </c>
      <c r="H301" s="14">
        <v>268.78396806918346</v>
      </c>
      <c r="I301" s="13">
        <v>591176</v>
      </c>
      <c r="J301" s="13">
        <v>6345976</v>
      </c>
      <c r="K301" s="13">
        <v>0</v>
      </c>
      <c r="L301" s="13">
        <v>6937152</v>
      </c>
      <c r="M301" s="14">
        <v>288.42308331947447</v>
      </c>
      <c r="N301" s="13">
        <f t="shared" ref="N301:N368" si="26">L301-G301</f>
        <v>472360</v>
      </c>
      <c r="O301" s="14">
        <f t="shared" si="24"/>
        <v>19.639115250291034</v>
      </c>
      <c r="P301" s="45">
        <f t="shared" si="25"/>
        <v>7.3066542589459953</v>
      </c>
      <c r="R301" s="13"/>
    </row>
    <row r="302" spans="1:18" x14ac:dyDescent="0.3">
      <c r="A302" s="2">
        <v>451008</v>
      </c>
      <c r="B302" s="2" t="s">
        <v>371</v>
      </c>
      <c r="C302" s="12">
        <v>16554</v>
      </c>
      <c r="D302" s="13">
        <v>406880</v>
      </c>
      <c r="E302" s="13">
        <v>703608</v>
      </c>
      <c r="F302" s="13">
        <v>0</v>
      </c>
      <c r="G302" s="13">
        <v>1110488</v>
      </c>
      <c r="H302" s="14">
        <v>67.082759453908423</v>
      </c>
      <c r="I302" s="13">
        <v>406880</v>
      </c>
      <c r="J302" s="13">
        <v>1013048</v>
      </c>
      <c r="K302" s="13">
        <v>0</v>
      </c>
      <c r="L302" s="13">
        <v>1419928</v>
      </c>
      <c r="M302" s="14">
        <v>85.775522532318476</v>
      </c>
      <c r="N302" s="13">
        <f t="shared" si="26"/>
        <v>309440</v>
      </c>
      <c r="O302" s="14">
        <f t="shared" si="24"/>
        <v>18.692763078410053</v>
      </c>
      <c r="P302" s="45">
        <f t="shared" si="25"/>
        <v>27.865226819200206</v>
      </c>
      <c r="R302" s="13"/>
    </row>
    <row r="303" spans="1:18" x14ac:dyDescent="0.3">
      <c r="A303" s="23">
        <v>451000</v>
      </c>
      <c r="B303" s="23" t="s">
        <v>372</v>
      </c>
      <c r="C303" s="24">
        <v>127896</v>
      </c>
      <c r="D303" s="24">
        <v>3478240</v>
      </c>
      <c r="E303" s="24">
        <v>35879176</v>
      </c>
      <c r="F303" s="24">
        <v>139400</v>
      </c>
      <c r="G303" s="24">
        <v>39218016</v>
      </c>
      <c r="H303" s="37">
        <v>306.63989491461814</v>
      </c>
      <c r="I303" s="24">
        <v>3478240</v>
      </c>
      <c r="J303" s="24">
        <v>37922968</v>
      </c>
      <c r="K303" s="24">
        <v>19800</v>
      </c>
      <c r="L303" s="24">
        <v>41381408</v>
      </c>
      <c r="M303" s="37">
        <v>323.55513855007194</v>
      </c>
      <c r="N303" s="24">
        <f t="shared" si="26"/>
        <v>2163392</v>
      </c>
      <c r="O303" s="37">
        <f t="shared" si="24"/>
        <v>16.915243635453805</v>
      </c>
      <c r="P303" s="46">
        <f t="shared" si="25"/>
        <v>5.5163218863493757</v>
      </c>
      <c r="R303" s="13"/>
    </row>
    <row r="304" spans="1:18" x14ac:dyDescent="0.3">
      <c r="A304" s="2">
        <v>452001</v>
      </c>
      <c r="B304" s="2" t="s">
        <v>373</v>
      </c>
      <c r="C304" s="12">
        <v>42568</v>
      </c>
      <c r="D304" s="13">
        <v>1525136</v>
      </c>
      <c r="E304" s="13">
        <v>13209392</v>
      </c>
      <c r="F304" s="13">
        <v>0</v>
      </c>
      <c r="G304" s="13">
        <v>14734528</v>
      </c>
      <c r="H304" s="14">
        <v>346.14095094906975</v>
      </c>
      <c r="I304" s="13">
        <v>1525136</v>
      </c>
      <c r="J304" s="13">
        <v>14119088</v>
      </c>
      <c r="K304" s="13">
        <v>0</v>
      </c>
      <c r="L304" s="13">
        <v>15644224</v>
      </c>
      <c r="M304" s="14">
        <v>367.51137004322499</v>
      </c>
      <c r="N304" s="13">
        <f t="shared" si="26"/>
        <v>909696</v>
      </c>
      <c r="O304" s="14">
        <f t="shared" si="24"/>
        <v>21.370419094155235</v>
      </c>
      <c r="P304" s="45">
        <f t="shared" si="25"/>
        <v>6.173906622594223</v>
      </c>
      <c r="R304" s="13"/>
    </row>
    <row r="305" spans="1:18" x14ac:dyDescent="0.3">
      <c r="A305" s="2">
        <v>452002</v>
      </c>
      <c r="B305" s="2" t="s">
        <v>374</v>
      </c>
      <c r="C305" s="12">
        <v>537</v>
      </c>
      <c r="D305" s="13">
        <v>13192</v>
      </c>
      <c r="E305" s="13">
        <v>0</v>
      </c>
      <c r="F305" s="13">
        <v>0</v>
      </c>
      <c r="G305" s="13">
        <v>13192</v>
      </c>
      <c r="H305" s="14">
        <v>24.56610800744879</v>
      </c>
      <c r="I305" s="13">
        <v>13192</v>
      </c>
      <c r="J305" s="13">
        <v>0</v>
      </c>
      <c r="K305" s="13">
        <v>0</v>
      </c>
      <c r="L305" s="13">
        <v>13192</v>
      </c>
      <c r="M305" s="14">
        <v>24.56610800744879</v>
      </c>
      <c r="N305" s="13">
        <f t="shared" si="26"/>
        <v>0</v>
      </c>
      <c r="O305" s="14">
        <f t="shared" si="24"/>
        <v>0</v>
      </c>
      <c r="P305" s="45">
        <f t="shared" si="25"/>
        <v>0</v>
      </c>
      <c r="R305" s="13"/>
    </row>
    <row r="306" spans="1:18" x14ac:dyDescent="0.3">
      <c r="A306" s="2">
        <v>452006</v>
      </c>
      <c r="B306" s="2" t="s">
        <v>375</v>
      </c>
      <c r="C306" s="12">
        <v>14045</v>
      </c>
      <c r="D306" s="13">
        <v>345216</v>
      </c>
      <c r="E306" s="13">
        <v>4660536</v>
      </c>
      <c r="F306" s="13">
        <v>0</v>
      </c>
      <c r="G306" s="13">
        <v>5005752</v>
      </c>
      <c r="H306" s="14">
        <v>356.40811676753293</v>
      </c>
      <c r="I306" s="13">
        <v>345216</v>
      </c>
      <c r="J306" s="13">
        <v>4918568</v>
      </c>
      <c r="K306" s="13">
        <v>0</v>
      </c>
      <c r="L306" s="13">
        <v>5263784</v>
      </c>
      <c r="M306" s="14">
        <v>374.77992168031329</v>
      </c>
      <c r="N306" s="13">
        <f t="shared" si="26"/>
        <v>258032</v>
      </c>
      <c r="O306" s="14">
        <f t="shared" si="24"/>
        <v>18.371804912780348</v>
      </c>
      <c r="P306" s="45">
        <f t="shared" si="25"/>
        <v>5.1547100215911614</v>
      </c>
      <c r="R306" s="13"/>
    </row>
    <row r="307" spans="1:18" x14ac:dyDescent="0.3">
      <c r="A307" s="2">
        <v>452007</v>
      </c>
      <c r="B307" s="2" t="s">
        <v>376</v>
      </c>
      <c r="C307" s="12">
        <v>8325</v>
      </c>
      <c r="D307" s="13">
        <v>204616</v>
      </c>
      <c r="E307" s="13">
        <v>5410712</v>
      </c>
      <c r="F307" s="13">
        <v>0</v>
      </c>
      <c r="G307" s="13">
        <v>5615328</v>
      </c>
      <c r="H307" s="14">
        <v>674.51387387387388</v>
      </c>
      <c r="I307" s="13">
        <v>204616</v>
      </c>
      <c r="J307" s="13">
        <v>5560640</v>
      </c>
      <c r="K307" s="13">
        <v>0</v>
      </c>
      <c r="L307" s="13">
        <v>5765256</v>
      </c>
      <c r="M307" s="14">
        <v>692.5232432432432</v>
      </c>
      <c r="N307" s="13">
        <f t="shared" si="26"/>
        <v>149928</v>
      </c>
      <c r="O307" s="14">
        <f t="shared" si="24"/>
        <v>18.00936936936937</v>
      </c>
      <c r="P307" s="45">
        <f t="shared" si="25"/>
        <v>2.6699776041577623</v>
      </c>
      <c r="R307" s="13"/>
    </row>
    <row r="308" spans="1:18" x14ac:dyDescent="0.3">
      <c r="A308" s="2">
        <v>452011</v>
      </c>
      <c r="B308" s="2" t="s">
        <v>377</v>
      </c>
      <c r="C308" s="12">
        <v>7227</v>
      </c>
      <c r="D308" s="13">
        <v>177632</v>
      </c>
      <c r="E308" s="13">
        <v>3384616</v>
      </c>
      <c r="F308" s="13">
        <v>0</v>
      </c>
      <c r="G308" s="13">
        <v>3562248</v>
      </c>
      <c r="H308" s="14">
        <v>492.90826068908262</v>
      </c>
      <c r="I308" s="13">
        <v>177632</v>
      </c>
      <c r="J308" s="13">
        <v>3511376</v>
      </c>
      <c r="K308" s="13">
        <v>0</v>
      </c>
      <c r="L308" s="13">
        <v>3689008</v>
      </c>
      <c r="M308" s="14">
        <v>510.44804206448043</v>
      </c>
      <c r="N308" s="13">
        <f t="shared" si="26"/>
        <v>126760</v>
      </c>
      <c r="O308" s="14">
        <f t="shared" si="24"/>
        <v>17.539781375397812</v>
      </c>
      <c r="P308" s="45">
        <f t="shared" si="25"/>
        <v>3.5584271504959788</v>
      </c>
      <c r="R308" s="13"/>
    </row>
    <row r="309" spans="1:18" x14ac:dyDescent="0.3">
      <c r="A309" s="2">
        <v>452012</v>
      </c>
      <c r="B309" s="2" t="s">
        <v>378</v>
      </c>
      <c r="C309" s="12">
        <v>12337</v>
      </c>
      <c r="D309" s="13">
        <v>303232</v>
      </c>
      <c r="E309" s="13">
        <v>2407296</v>
      </c>
      <c r="F309" s="13">
        <v>0</v>
      </c>
      <c r="G309" s="13">
        <v>2710528</v>
      </c>
      <c r="H309" s="14">
        <v>219.70722217719057</v>
      </c>
      <c r="I309" s="13">
        <v>303232</v>
      </c>
      <c r="J309" s="13">
        <v>2631376</v>
      </c>
      <c r="K309" s="13">
        <v>0</v>
      </c>
      <c r="L309" s="13">
        <v>2934608</v>
      </c>
      <c r="M309" s="14">
        <v>237.87047094107157</v>
      </c>
      <c r="N309" s="13">
        <f t="shared" si="26"/>
        <v>224080</v>
      </c>
      <c r="O309" s="14">
        <f t="shared" si="24"/>
        <v>18.163248763881008</v>
      </c>
      <c r="P309" s="45">
        <f t="shared" si="25"/>
        <v>8.2670239894219879</v>
      </c>
      <c r="R309" s="13"/>
    </row>
    <row r="310" spans="1:18" x14ac:dyDescent="0.3">
      <c r="A310" s="2">
        <v>452013</v>
      </c>
      <c r="B310" s="2" t="s">
        <v>379</v>
      </c>
      <c r="C310" s="12">
        <v>1193</v>
      </c>
      <c r="D310" s="13">
        <v>29320</v>
      </c>
      <c r="E310" s="13">
        <v>0</v>
      </c>
      <c r="F310" s="13">
        <v>0</v>
      </c>
      <c r="G310" s="13">
        <v>29320</v>
      </c>
      <c r="H310" s="14">
        <v>24.576697401508802</v>
      </c>
      <c r="I310" s="13">
        <v>29320</v>
      </c>
      <c r="J310" s="13">
        <v>0</v>
      </c>
      <c r="K310" s="13">
        <v>0</v>
      </c>
      <c r="L310" s="13">
        <v>29320</v>
      </c>
      <c r="M310" s="14">
        <v>24.576697401508802</v>
      </c>
      <c r="N310" s="13">
        <f t="shared" si="26"/>
        <v>0</v>
      </c>
      <c r="O310" s="14">
        <f t="shared" si="24"/>
        <v>0</v>
      </c>
      <c r="P310" s="45">
        <f t="shared" si="25"/>
        <v>0</v>
      </c>
      <c r="R310" s="13"/>
    </row>
    <row r="311" spans="1:18" x14ac:dyDescent="0.3">
      <c r="A311" s="2">
        <v>452014</v>
      </c>
      <c r="B311" s="2" t="s">
        <v>380</v>
      </c>
      <c r="C311" s="12">
        <v>11354</v>
      </c>
      <c r="D311" s="13">
        <v>279072</v>
      </c>
      <c r="E311" s="13">
        <v>1760288</v>
      </c>
      <c r="F311" s="13">
        <v>0</v>
      </c>
      <c r="G311" s="13">
        <v>2039360</v>
      </c>
      <c r="H311" s="14">
        <v>179.61599436322001</v>
      </c>
      <c r="I311" s="13">
        <v>279072</v>
      </c>
      <c r="J311" s="13">
        <v>1967680</v>
      </c>
      <c r="K311" s="13">
        <v>0</v>
      </c>
      <c r="L311" s="13">
        <v>2246752</v>
      </c>
      <c r="M311" s="14">
        <v>197.8819799189713</v>
      </c>
      <c r="N311" s="13">
        <f t="shared" si="26"/>
        <v>207392</v>
      </c>
      <c r="O311" s="14">
        <f t="shared" si="24"/>
        <v>18.265985555751278</v>
      </c>
      <c r="P311" s="45">
        <f t="shared" si="25"/>
        <v>10.169464930174172</v>
      </c>
      <c r="R311" s="13"/>
    </row>
    <row r="312" spans="1:18" x14ac:dyDescent="0.3">
      <c r="A312" s="2">
        <v>452019</v>
      </c>
      <c r="B312" s="2" t="s">
        <v>381</v>
      </c>
      <c r="C312" s="12">
        <v>25015</v>
      </c>
      <c r="D312" s="13">
        <v>896240</v>
      </c>
      <c r="E312" s="13">
        <v>0</v>
      </c>
      <c r="F312" s="13">
        <v>4725680</v>
      </c>
      <c r="G312" s="13">
        <v>-3829440</v>
      </c>
      <c r="H312" s="14">
        <v>-153.08574855086948</v>
      </c>
      <c r="I312" s="13">
        <v>896240</v>
      </c>
      <c r="J312" s="13">
        <v>0</v>
      </c>
      <c r="K312" s="13">
        <v>4594088</v>
      </c>
      <c r="L312" s="13">
        <v>-3697848</v>
      </c>
      <c r="M312" s="14">
        <v>-147.82522486508094</v>
      </c>
      <c r="N312" s="13">
        <f t="shared" si="26"/>
        <v>131592</v>
      </c>
      <c r="O312" s="14">
        <f t="shared" si="24"/>
        <v>5.2605236857885265</v>
      </c>
      <c r="P312" s="45" t="str">
        <f t="shared" si="25"/>
        <v>x</v>
      </c>
      <c r="R312" s="13"/>
    </row>
    <row r="313" spans="1:18" x14ac:dyDescent="0.3">
      <c r="A313" s="2">
        <v>452020</v>
      </c>
      <c r="B313" s="2" t="s">
        <v>382</v>
      </c>
      <c r="C313" s="12">
        <v>5458</v>
      </c>
      <c r="D313" s="13">
        <v>134152</v>
      </c>
      <c r="E313" s="13">
        <v>0</v>
      </c>
      <c r="F313" s="13">
        <v>825992</v>
      </c>
      <c r="G313" s="13">
        <v>-691840</v>
      </c>
      <c r="H313" s="14">
        <v>-126.75705386588494</v>
      </c>
      <c r="I313" s="13">
        <v>134152</v>
      </c>
      <c r="J313" s="13">
        <v>0</v>
      </c>
      <c r="K313" s="13">
        <v>798744</v>
      </c>
      <c r="L313" s="13">
        <v>-664592</v>
      </c>
      <c r="M313" s="14">
        <v>-121.76474899230487</v>
      </c>
      <c r="N313" s="13">
        <f t="shared" si="26"/>
        <v>27248</v>
      </c>
      <c r="O313" s="14">
        <f t="shared" si="24"/>
        <v>4.9923048735800659</v>
      </c>
      <c r="P313" s="45" t="str">
        <f t="shared" si="25"/>
        <v>x</v>
      </c>
      <c r="R313" s="13"/>
    </row>
    <row r="314" spans="1:18" x14ac:dyDescent="0.3">
      <c r="A314" s="2">
        <v>452023</v>
      </c>
      <c r="B314" s="2" t="s">
        <v>383</v>
      </c>
      <c r="C314" s="12">
        <v>18350</v>
      </c>
      <c r="D314" s="13">
        <v>451024</v>
      </c>
      <c r="E314" s="13">
        <v>12531496</v>
      </c>
      <c r="F314" s="13">
        <v>0</v>
      </c>
      <c r="G314" s="13">
        <v>12982520</v>
      </c>
      <c r="H314" s="14">
        <v>707.49427792915526</v>
      </c>
      <c r="I314" s="13">
        <v>451024</v>
      </c>
      <c r="J314" s="13">
        <v>12880968</v>
      </c>
      <c r="K314" s="13">
        <v>0</v>
      </c>
      <c r="L314" s="13">
        <v>13331992</v>
      </c>
      <c r="M314" s="14">
        <v>726.5390735694823</v>
      </c>
      <c r="N314" s="13">
        <f t="shared" si="26"/>
        <v>349472</v>
      </c>
      <c r="O314" s="14">
        <f t="shared" si="24"/>
        <v>19.044795640326974</v>
      </c>
      <c r="P314" s="45">
        <f t="shared" si="25"/>
        <v>2.691865677849909</v>
      </c>
      <c r="R314" s="13"/>
    </row>
    <row r="315" spans="1:18" x14ac:dyDescent="0.3">
      <c r="A315" s="2">
        <v>452025</v>
      </c>
      <c r="B315" s="2" t="s">
        <v>384</v>
      </c>
      <c r="C315" s="12">
        <v>13985</v>
      </c>
      <c r="D315" s="13">
        <v>343736</v>
      </c>
      <c r="E315" s="13">
        <v>4782040</v>
      </c>
      <c r="F315" s="13">
        <v>0</v>
      </c>
      <c r="G315" s="13">
        <v>5125776</v>
      </c>
      <c r="H315" s="14">
        <v>366.51955666785841</v>
      </c>
      <c r="I315" s="13">
        <v>343736</v>
      </c>
      <c r="J315" s="13">
        <v>5037064</v>
      </c>
      <c r="K315" s="13">
        <v>0</v>
      </c>
      <c r="L315" s="13">
        <v>5380800</v>
      </c>
      <c r="M315" s="14">
        <v>384.75509474436899</v>
      </c>
      <c r="N315" s="13">
        <f t="shared" si="26"/>
        <v>255024</v>
      </c>
      <c r="O315" s="14">
        <f t="shared" si="24"/>
        <v>18.235538076510547</v>
      </c>
      <c r="P315" s="45">
        <f t="shared" si="25"/>
        <v>4.9753247118094901</v>
      </c>
      <c r="R315" s="13"/>
    </row>
    <row r="316" spans="1:18" x14ac:dyDescent="0.3">
      <c r="A316" s="2">
        <v>452027</v>
      </c>
      <c r="B316" s="2" t="s">
        <v>385</v>
      </c>
      <c r="C316" s="12">
        <v>4334</v>
      </c>
      <c r="D316" s="13">
        <v>106520</v>
      </c>
      <c r="E316" s="13">
        <v>0</v>
      </c>
      <c r="F316" s="13">
        <v>18080</v>
      </c>
      <c r="G316" s="13">
        <v>88440</v>
      </c>
      <c r="H316" s="14">
        <v>20.406091370558375</v>
      </c>
      <c r="I316" s="13">
        <v>106520</v>
      </c>
      <c r="J316" s="13">
        <v>10256</v>
      </c>
      <c r="K316" s="13">
        <v>0</v>
      </c>
      <c r="L316" s="13">
        <v>116776</v>
      </c>
      <c r="M316" s="14">
        <v>26.944162436548222</v>
      </c>
      <c r="N316" s="13">
        <f t="shared" si="26"/>
        <v>28336</v>
      </c>
      <c r="O316" s="14">
        <f t="shared" si="24"/>
        <v>6.5380710659898478</v>
      </c>
      <c r="P316" s="45">
        <f t="shared" si="25"/>
        <v>32.039800995024876</v>
      </c>
      <c r="R316" s="13"/>
    </row>
    <row r="317" spans="1:18" x14ac:dyDescent="0.3">
      <c r="A317" s="2">
        <v>452401</v>
      </c>
      <c r="B317" s="2" t="s">
        <v>386</v>
      </c>
      <c r="C317" s="12">
        <v>12820</v>
      </c>
      <c r="D317" s="13">
        <v>315104</v>
      </c>
      <c r="E317" s="13">
        <v>6877424</v>
      </c>
      <c r="F317" s="13">
        <v>0</v>
      </c>
      <c r="G317" s="13">
        <v>7192528</v>
      </c>
      <c r="H317" s="14">
        <v>561.03962558502337</v>
      </c>
      <c r="I317" s="13">
        <v>315104</v>
      </c>
      <c r="J317" s="13">
        <v>7115128</v>
      </c>
      <c r="K317" s="13">
        <v>0</v>
      </c>
      <c r="L317" s="13">
        <v>7430232</v>
      </c>
      <c r="M317" s="14">
        <v>579.58127925117003</v>
      </c>
      <c r="N317" s="13">
        <f t="shared" si="26"/>
        <v>237704</v>
      </c>
      <c r="O317" s="14">
        <f t="shared" si="24"/>
        <v>18.541653666146647</v>
      </c>
      <c r="P317" s="45">
        <f t="shared" si="25"/>
        <v>3.3048741694158159</v>
      </c>
      <c r="R317" s="13"/>
    </row>
    <row r="318" spans="1:18" x14ac:dyDescent="0.3">
      <c r="A318" s="2">
        <v>452403</v>
      </c>
      <c r="B318" s="2" t="s">
        <v>387</v>
      </c>
      <c r="C318" s="12">
        <v>11329</v>
      </c>
      <c r="D318" s="13">
        <v>278456</v>
      </c>
      <c r="E318" s="13">
        <v>3898928</v>
      </c>
      <c r="F318" s="13">
        <v>0</v>
      </c>
      <c r="G318" s="13">
        <v>4177384</v>
      </c>
      <c r="H318" s="14">
        <v>368.73369229411247</v>
      </c>
      <c r="I318" s="13">
        <v>278456</v>
      </c>
      <c r="J318" s="13">
        <v>4101088</v>
      </c>
      <c r="K318" s="13">
        <v>0</v>
      </c>
      <c r="L318" s="13">
        <v>4379544</v>
      </c>
      <c r="M318" s="14">
        <v>386.57816223850296</v>
      </c>
      <c r="N318" s="13">
        <f t="shared" si="26"/>
        <v>202160</v>
      </c>
      <c r="O318" s="14">
        <f t="shared" si="24"/>
        <v>17.844469944390504</v>
      </c>
      <c r="P318" s="45">
        <f t="shared" si="25"/>
        <v>4.8393923086793071</v>
      </c>
      <c r="R318" s="13"/>
    </row>
    <row r="319" spans="1:18" x14ac:dyDescent="0.3">
      <c r="A319" s="23">
        <v>452000</v>
      </c>
      <c r="B319" s="23" t="s">
        <v>388</v>
      </c>
      <c r="C319" s="24">
        <v>188877</v>
      </c>
      <c r="D319" s="24">
        <v>5402648</v>
      </c>
      <c r="E319" s="24">
        <v>58922728</v>
      </c>
      <c r="F319" s="24">
        <v>5569752</v>
      </c>
      <c r="G319" s="24">
        <v>58755624</v>
      </c>
      <c r="H319" s="37">
        <v>311.0787655458314</v>
      </c>
      <c r="I319" s="24">
        <v>5402648</v>
      </c>
      <c r="J319" s="24">
        <v>61853232</v>
      </c>
      <c r="K319" s="24">
        <v>5392832</v>
      </c>
      <c r="L319" s="24">
        <v>61863048</v>
      </c>
      <c r="M319" s="37">
        <v>327.53086929589097</v>
      </c>
      <c r="N319" s="24">
        <f t="shared" si="26"/>
        <v>3107424</v>
      </c>
      <c r="O319" s="37">
        <f t="shared" si="24"/>
        <v>16.452103750059564</v>
      </c>
      <c r="P319" s="46">
        <f t="shared" si="25"/>
        <v>5.2887260630573847</v>
      </c>
      <c r="R319" s="13"/>
    </row>
    <row r="320" spans="1:18" x14ac:dyDescent="0.3">
      <c r="A320" s="2">
        <v>453001</v>
      </c>
      <c r="B320" s="2" t="s">
        <v>389</v>
      </c>
      <c r="C320" s="12">
        <v>13812</v>
      </c>
      <c r="D320" s="13">
        <v>339488</v>
      </c>
      <c r="E320" s="13">
        <v>7788784</v>
      </c>
      <c r="F320" s="13">
        <v>0</v>
      </c>
      <c r="G320" s="13">
        <v>8128272</v>
      </c>
      <c r="H320" s="14">
        <v>588.49348392701995</v>
      </c>
      <c r="I320" s="13">
        <v>339488</v>
      </c>
      <c r="J320" s="13">
        <v>8040184</v>
      </c>
      <c r="K320" s="13">
        <v>0</v>
      </c>
      <c r="L320" s="13">
        <v>8379672</v>
      </c>
      <c r="M320" s="14">
        <v>606.69504778453518</v>
      </c>
      <c r="N320" s="13">
        <f t="shared" si="26"/>
        <v>251400</v>
      </c>
      <c r="O320" s="14">
        <f t="shared" si="24"/>
        <v>18.201563857515204</v>
      </c>
      <c r="P320" s="45">
        <f t="shared" si="25"/>
        <v>3.0929083081865372</v>
      </c>
      <c r="R320" s="13"/>
    </row>
    <row r="321" spans="1:18" x14ac:dyDescent="0.3">
      <c r="A321" s="2">
        <v>453002</v>
      </c>
      <c r="B321" s="2" t="s">
        <v>390</v>
      </c>
      <c r="C321" s="12">
        <v>8906</v>
      </c>
      <c r="D321" s="13">
        <v>218896</v>
      </c>
      <c r="E321" s="13">
        <v>1249040</v>
      </c>
      <c r="F321" s="13">
        <v>0</v>
      </c>
      <c r="G321" s="13">
        <v>1467936</v>
      </c>
      <c r="H321" s="14">
        <v>164.82551089153381</v>
      </c>
      <c r="I321" s="13">
        <v>218896</v>
      </c>
      <c r="J321" s="13">
        <v>1405208</v>
      </c>
      <c r="K321" s="13">
        <v>0</v>
      </c>
      <c r="L321" s="13">
        <v>1624104</v>
      </c>
      <c r="M321" s="14">
        <v>182.36065573770492</v>
      </c>
      <c r="N321" s="13">
        <f t="shared" si="26"/>
        <v>156168</v>
      </c>
      <c r="O321" s="14">
        <f t="shared" si="24"/>
        <v>17.535144846171121</v>
      </c>
      <c r="P321" s="45">
        <f t="shared" si="25"/>
        <v>10.638610947616245</v>
      </c>
      <c r="R321" s="13"/>
    </row>
    <row r="322" spans="1:18" x14ac:dyDescent="0.3">
      <c r="A322" s="2">
        <v>453003</v>
      </c>
      <c r="B322" s="2" t="s">
        <v>391</v>
      </c>
      <c r="C322" s="12">
        <v>9060</v>
      </c>
      <c r="D322" s="13">
        <v>222688</v>
      </c>
      <c r="E322" s="13">
        <v>2870208</v>
      </c>
      <c r="F322" s="13">
        <v>0</v>
      </c>
      <c r="G322" s="13">
        <v>3092896</v>
      </c>
      <c r="H322" s="14">
        <v>341.37924944812363</v>
      </c>
      <c r="I322" s="13">
        <v>222688</v>
      </c>
      <c r="J322" s="13">
        <v>3029072</v>
      </c>
      <c r="K322" s="13">
        <v>0</v>
      </c>
      <c r="L322" s="13">
        <v>3251760</v>
      </c>
      <c r="M322" s="14">
        <v>358.91390728476819</v>
      </c>
      <c r="N322" s="13">
        <f t="shared" si="26"/>
        <v>158864</v>
      </c>
      <c r="O322" s="14">
        <f t="shared" si="24"/>
        <v>17.534657836644591</v>
      </c>
      <c r="P322" s="45">
        <f t="shared" si="25"/>
        <v>5.1364158381012484</v>
      </c>
      <c r="R322" s="13"/>
    </row>
    <row r="323" spans="1:18" x14ac:dyDescent="0.3">
      <c r="A323" s="2">
        <v>453004</v>
      </c>
      <c r="B323" s="2" t="s">
        <v>392</v>
      </c>
      <c r="C323" s="12">
        <v>36569</v>
      </c>
      <c r="D323" s="13">
        <v>1310200</v>
      </c>
      <c r="E323" s="13">
        <v>11343048</v>
      </c>
      <c r="F323" s="13">
        <v>0</v>
      </c>
      <c r="G323" s="13">
        <v>12653248</v>
      </c>
      <c r="H323" s="14">
        <v>346.01022724165279</v>
      </c>
      <c r="I323" s="13">
        <v>1310200</v>
      </c>
      <c r="J323" s="13">
        <v>12102624</v>
      </c>
      <c r="K323" s="13">
        <v>0</v>
      </c>
      <c r="L323" s="13">
        <v>13412824</v>
      </c>
      <c r="M323" s="14">
        <v>366.78126281823404</v>
      </c>
      <c r="N323" s="13">
        <f t="shared" si="26"/>
        <v>759576</v>
      </c>
      <c r="O323" s="14">
        <f t="shared" si="24"/>
        <v>20.771035576581259</v>
      </c>
      <c r="P323" s="45">
        <f t="shared" si="25"/>
        <v>6.0030120329578622</v>
      </c>
      <c r="R323" s="13"/>
    </row>
    <row r="324" spans="1:18" x14ac:dyDescent="0.3">
      <c r="A324" s="2">
        <v>453005</v>
      </c>
      <c r="B324" s="2" t="s">
        <v>393</v>
      </c>
      <c r="C324" s="12">
        <v>12506</v>
      </c>
      <c r="D324" s="13">
        <v>307384</v>
      </c>
      <c r="E324" s="13">
        <v>0</v>
      </c>
      <c r="F324" s="13">
        <v>455904</v>
      </c>
      <c r="G324" s="13">
        <v>-148520</v>
      </c>
      <c r="H324" s="14">
        <v>-11.875899568207261</v>
      </c>
      <c r="I324" s="13">
        <v>307384</v>
      </c>
      <c r="J324" s="13">
        <v>0</v>
      </c>
      <c r="K324" s="13">
        <v>395960</v>
      </c>
      <c r="L324" s="13">
        <v>-88576</v>
      </c>
      <c r="M324" s="14">
        <v>-7.0826803134495444</v>
      </c>
      <c r="N324" s="13">
        <f t="shared" si="26"/>
        <v>59944</v>
      </c>
      <c r="O324" s="14">
        <f t="shared" si="24"/>
        <v>4.7932192547577159</v>
      </c>
      <c r="P324" s="45" t="str">
        <f t="shared" si="25"/>
        <v>x</v>
      </c>
      <c r="R324" s="13"/>
    </row>
    <row r="325" spans="1:18" x14ac:dyDescent="0.3">
      <c r="A325" s="2">
        <v>453006</v>
      </c>
      <c r="B325" s="2" t="s">
        <v>394</v>
      </c>
      <c r="C325" s="12">
        <v>9321</v>
      </c>
      <c r="D325" s="13">
        <v>229096</v>
      </c>
      <c r="E325" s="13">
        <v>0</v>
      </c>
      <c r="F325" s="13">
        <v>4020112</v>
      </c>
      <c r="G325" s="13">
        <v>-3791016</v>
      </c>
      <c r="H325" s="14">
        <v>-406.71773414869648</v>
      </c>
      <c r="I325" s="13">
        <v>229096</v>
      </c>
      <c r="J325" s="13">
        <v>0</v>
      </c>
      <c r="K325" s="13">
        <v>3976528</v>
      </c>
      <c r="L325" s="13">
        <v>-3747432</v>
      </c>
      <c r="M325" s="14">
        <v>-402.04184100418411</v>
      </c>
      <c r="N325" s="13">
        <f t="shared" si="26"/>
        <v>43584</v>
      </c>
      <c r="O325" s="14">
        <f t="shared" si="24"/>
        <v>4.6758931445123917</v>
      </c>
      <c r="P325" s="45" t="str">
        <f t="shared" si="25"/>
        <v>x</v>
      </c>
      <c r="R325" s="13"/>
    </row>
    <row r="326" spans="1:18" x14ac:dyDescent="0.3">
      <c r="A326" s="2">
        <v>453007</v>
      </c>
      <c r="B326" s="2" t="s">
        <v>395</v>
      </c>
      <c r="C326" s="12">
        <v>22809</v>
      </c>
      <c r="D326" s="13">
        <v>817208</v>
      </c>
      <c r="E326" s="13">
        <v>2545168</v>
      </c>
      <c r="F326" s="13">
        <v>0</v>
      </c>
      <c r="G326" s="13">
        <v>3362376</v>
      </c>
      <c r="H326" s="14">
        <v>147.41444166776273</v>
      </c>
      <c r="I326" s="13">
        <v>817208</v>
      </c>
      <c r="J326" s="13">
        <v>2991312</v>
      </c>
      <c r="K326" s="13">
        <v>0</v>
      </c>
      <c r="L326" s="13">
        <v>3808520</v>
      </c>
      <c r="M326" s="14">
        <v>166.97443991406899</v>
      </c>
      <c r="N326" s="13">
        <f t="shared" si="26"/>
        <v>446144</v>
      </c>
      <c r="O326" s="14">
        <f t="shared" si="24"/>
        <v>19.559998246306282</v>
      </c>
      <c r="P326" s="45">
        <f t="shared" si="25"/>
        <v>13.268712362924312</v>
      </c>
      <c r="R326" s="13"/>
    </row>
    <row r="327" spans="1:18" x14ac:dyDescent="0.3">
      <c r="A327" s="2">
        <v>453008</v>
      </c>
      <c r="B327" s="2" t="s">
        <v>396</v>
      </c>
      <c r="C327" s="12">
        <v>15304</v>
      </c>
      <c r="D327" s="13">
        <v>376160</v>
      </c>
      <c r="E327" s="13">
        <v>788544</v>
      </c>
      <c r="F327" s="13">
        <v>0</v>
      </c>
      <c r="G327" s="13">
        <v>1164704</v>
      </c>
      <c r="H327" s="14">
        <v>76.104547830632512</v>
      </c>
      <c r="I327" s="13">
        <v>376160</v>
      </c>
      <c r="J327" s="13">
        <v>1074544</v>
      </c>
      <c r="K327" s="13">
        <v>0</v>
      </c>
      <c r="L327" s="13">
        <v>1450704</v>
      </c>
      <c r="M327" s="14">
        <v>94.792472556194454</v>
      </c>
      <c r="N327" s="13">
        <f t="shared" si="26"/>
        <v>286000</v>
      </c>
      <c r="O327" s="14">
        <f t="shared" si="24"/>
        <v>18.687924725561945</v>
      </c>
      <c r="P327" s="45">
        <f t="shared" si="25"/>
        <v>24.555595241366046</v>
      </c>
      <c r="R327" s="13"/>
    </row>
    <row r="328" spans="1:18" x14ac:dyDescent="0.3">
      <c r="A328" s="2">
        <v>453009</v>
      </c>
      <c r="B328" s="2" t="s">
        <v>397</v>
      </c>
      <c r="C328" s="12">
        <v>7696</v>
      </c>
      <c r="D328" s="13">
        <v>189160</v>
      </c>
      <c r="E328" s="13">
        <v>0</v>
      </c>
      <c r="F328" s="13">
        <v>62688</v>
      </c>
      <c r="G328" s="13">
        <v>126472</v>
      </c>
      <c r="H328" s="14">
        <v>16.433471933471935</v>
      </c>
      <c r="I328" s="13">
        <v>189160</v>
      </c>
      <c r="J328" s="13">
        <v>0</v>
      </c>
      <c r="K328" s="13">
        <v>26696</v>
      </c>
      <c r="L328" s="13">
        <v>162464</v>
      </c>
      <c r="M328" s="14">
        <v>21.110187110187109</v>
      </c>
      <c r="N328" s="13">
        <f t="shared" si="26"/>
        <v>35992</v>
      </c>
      <c r="O328" s="14">
        <f t="shared" si="24"/>
        <v>4.6767151767151764</v>
      </c>
      <c r="P328" s="45">
        <f t="shared" si="25"/>
        <v>28.458473021696502</v>
      </c>
      <c r="R328" s="13"/>
    </row>
    <row r="329" spans="1:18" x14ac:dyDescent="0.3">
      <c r="A329" s="2">
        <v>453010</v>
      </c>
      <c r="B329" s="2" t="s">
        <v>398</v>
      </c>
      <c r="C329" s="12">
        <v>4965</v>
      </c>
      <c r="D329" s="13">
        <v>122032</v>
      </c>
      <c r="E329" s="13">
        <v>760408</v>
      </c>
      <c r="F329" s="13">
        <v>0</v>
      </c>
      <c r="G329" s="13">
        <v>882440</v>
      </c>
      <c r="H329" s="14">
        <v>177.73212487411882</v>
      </c>
      <c r="I329" s="13">
        <v>122032</v>
      </c>
      <c r="J329" s="13">
        <v>848384</v>
      </c>
      <c r="K329" s="13">
        <v>0</v>
      </c>
      <c r="L329" s="13">
        <v>970416</v>
      </c>
      <c r="M329" s="14">
        <v>195.45135951661632</v>
      </c>
      <c r="N329" s="13">
        <f t="shared" si="26"/>
        <v>87976</v>
      </c>
      <c r="O329" s="14">
        <f t="shared" si="24"/>
        <v>17.719234642497483</v>
      </c>
      <c r="P329" s="45">
        <f t="shared" si="25"/>
        <v>9.9696296632065646</v>
      </c>
      <c r="R329" s="13"/>
    </row>
    <row r="330" spans="1:18" x14ac:dyDescent="0.3">
      <c r="A330" s="2">
        <v>453011</v>
      </c>
      <c r="B330" s="2" t="s">
        <v>399</v>
      </c>
      <c r="C330" s="12">
        <v>14351</v>
      </c>
      <c r="D330" s="13">
        <v>352736</v>
      </c>
      <c r="E330" s="13">
        <v>1814008</v>
      </c>
      <c r="F330" s="13">
        <v>0</v>
      </c>
      <c r="G330" s="13">
        <v>2166744</v>
      </c>
      <c r="H330" s="14">
        <v>150.98209184028988</v>
      </c>
      <c r="I330" s="13">
        <v>352736</v>
      </c>
      <c r="J330" s="13">
        <v>2076712</v>
      </c>
      <c r="K330" s="13">
        <v>0</v>
      </c>
      <c r="L330" s="13">
        <v>2429448</v>
      </c>
      <c r="M330" s="14">
        <v>169.28771514180195</v>
      </c>
      <c r="N330" s="13">
        <f t="shared" si="26"/>
        <v>262704</v>
      </c>
      <c r="O330" s="14">
        <f t="shared" si="24"/>
        <v>18.305623301512089</v>
      </c>
      <c r="P330" s="45">
        <f t="shared" si="25"/>
        <v>12.124367253353419</v>
      </c>
      <c r="R330" s="13"/>
    </row>
    <row r="331" spans="1:18" x14ac:dyDescent="0.3">
      <c r="A331" s="2">
        <v>453012</v>
      </c>
      <c r="B331" s="2" t="s">
        <v>400</v>
      </c>
      <c r="C331" s="12">
        <v>9334</v>
      </c>
      <c r="D331" s="13">
        <v>229416</v>
      </c>
      <c r="E331" s="13">
        <v>3818248</v>
      </c>
      <c r="F331" s="13">
        <v>0</v>
      </c>
      <c r="G331" s="13">
        <v>4047664</v>
      </c>
      <c r="H331" s="14">
        <v>433.64731090636383</v>
      </c>
      <c r="I331" s="13">
        <v>229416</v>
      </c>
      <c r="J331" s="13">
        <v>3982552</v>
      </c>
      <c r="K331" s="13">
        <v>0</v>
      </c>
      <c r="L331" s="13">
        <v>4211968</v>
      </c>
      <c r="M331" s="14">
        <v>451.25005356760232</v>
      </c>
      <c r="N331" s="13">
        <f t="shared" si="26"/>
        <v>164304</v>
      </c>
      <c r="O331" s="14">
        <f t="shared" si="24"/>
        <v>17.602742661238484</v>
      </c>
      <c r="P331" s="45">
        <f t="shared" si="25"/>
        <v>4.0592302127844606</v>
      </c>
      <c r="R331" s="13"/>
    </row>
    <row r="332" spans="1:18" x14ac:dyDescent="0.3">
      <c r="A332" s="2">
        <v>453013</v>
      </c>
      <c r="B332" s="2" t="s">
        <v>401</v>
      </c>
      <c r="C332" s="12">
        <v>14315</v>
      </c>
      <c r="D332" s="13">
        <v>351848</v>
      </c>
      <c r="E332" s="13">
        <v>0</v>
      </c>
      <c r="F332" s="13">
        <v>889320</v>
      </c>
      <c r="G332" s="13">
        <v>-537472</v>
      </c>
      <c r="H332" s="14">
        <v>-37.54607055536151</v>
      </c>
      <c r="I332" s="13">
        <v>351848</v>
      </c>
      <c r="J332" s="13">
        <v>0</v>
      </c>
      <c r="K332" s="13">
        <v>819504</v>
      </c>
      <c r="L332" s="13">
        <v>-467656</v>
      </c>
      <c r="M332" s="14">
        <v>-32.66894865525672</v>
      </c>
      <c r="N332" s="13">
        <f t="shared" si="26"/>
        <v>69816</v>
      </c>
      <c r="O332" s="14">
        <f t="shared" si="24"/>
        <v>4.8771219001047852</v>
      </c>
      <c r="P332" s="45" t="str">
        <f t="shared" si="25"/>
        <v>x</v>
      </c>
      <c r="R332" s="13"/>
    </row>
    <row r="333" spans="1:18" x14ac:dyDescent="0.3">
      <c r="A333" s="23">
        <v>453000</v>
      </c>
      <c r="B333" s="23" t="s">
        <v>402</v>
      </c>
      <c r="C333" s="24">
        <v>178948</v>
      </c>
      <c r="D333" s="24">
        <v>5066312</v>
      </c>
      <c r="E333" s="24">
        <v>32977456</v>
      </c>
      <c r="F333" s="24">
        <v>5428024</v>
      </c>
      <c r="G333" s="24">
        <v>32615744</v>
      </c>
      <c r="H333" s="37">
        <v>182.26380848067595</v>
      </c>
      <c r="I333" s="24">
        <v>5066312</v>
      </c>
      <c r="J333" s="24">
        <v>35550592</v>
      </c>
      <c r="K333" s="24">
        <v>5218688</v>
      </c>
      <c r="L333" s="24">
        <v>35398216</v>
      </c>
      <c r="M333" s="37">
        <v>197.81286183695823</v>
      </c>
      <c r="N333" s="24">
        <f>L333-G333</f>
        <v>2782472</v>
      </c>
      <c r="O333" s="37">
        <f t="shared" si="24"/>
        <v>15.549053356282272</v>
      </c>
      <c r="P333" s="46">
        <f t="shared" si="25"/>
        <v>8.5310701482081779</v>
      </c>
      <c r="R333" s="13"/>
    </row>
    <row r="334" spans="1:18" x14ac:dyDescent="0.3">
      <c r="A334" s="2">
        <v>454010</v>
      </c>
      <c r="B334" s="2" t="s">
        <v>403</v>
      </c>
      <c r="C334" s="12">
        <v>10740</v>
      </c>
      <c r="D334" s="13">
        <v>263976</v>
      </c>
      <c r="E334" s="13">
        <v>0</v>
      </c>
      <c r="F334" s="13">
        <v>66568</v>
      </c>
      <c r="G334" s="13">
        <v>197408</v>
      </c>
      <c r="H334" s="14">
        <v>18.380633147113596</v>
      </c>
      <c r="I334" s="13">
        <v>263976</v>
      </c>
      <c r="J334" s="13">
        <v>0</v>
      </c>
      <c r="K334" s="13">
        <v>16000</v>
      </c>
      <c r="L334" s="13">
        <v>247976</v>
      </c>
      <c r="M334" s="14">
        <v>23.08901303538175</v>
      </c>
      <c r="N334" s="13">
        <f t="shared" si="26"/>
        <v>50568</v>
      </c>
      <c r="O334" s="14">
        <f t="shared" si="24"/>
        <v>4.7083798882681567</v>
      </c>
      <c r="P334" s="45">
        <f t="shared" si="25"/>
        <v>25.615983141514022</v>
      </c>
      <c r="R334" s="13"/>
    </row>
    <row r="335" spans="1:18" x14ac:dyDescent="0.3">
      <c r="A335" s="2">
        <v>454014</v>
      </c>
      <c r="B335" s="2" t="s">
        <v>404</v>
      </c>
      <c r="C335" s="12">
        <v>12159</v>
      </c>
      <c r="D335" s="13">
        <v>298856</v>
      </c>
      <c r="E335" s="13">
        <v>0</v>
      </c>
      <c r="F335" s="13">
        <v>295056</v>
      </c>
      <c r="G335" s="13">
        <v>3800</v>
      </c>
      <c r="H335" s="14">
        <v>0.31252570112673739</v>
      </c>
      <c r="I335" s="13">
        <v>298856</v>
      </c>
      <c r="J335" s="13">
        <v>0</v>
      </c>
      <c r="K335" s="13">
        <v>236952</v>
      </c>
      <c r="L335" s="13">
        <v>61904</v>
      </c>
      <c r="M335" s="14">
        <v>5.0912081585656717</v>
      </c>
      <c r="N335" s="13">
        <f t="shared" si="26"/>
        <v>58104</v>
      </c>
      <c r="O335" s="14">
        <f t="shared" si="24"/>
        <v>4.7786824574389337</v>
      </c>
      <c r="P335" s="45">
        <f t="shared" si="25"/>
        <v>1529.0526315789475</v>
      </c>
      <c r="R335" s="13"/>
    </row>
    <row r="336" spans="1:18" x14ac:dyDescent="0.3">
      <c r="A336" s="2">
        <v>454018</v>
      </c>
      <c r="B336" s="2" t="s">
        <v>405</v>
      </c>
      <c r="C336" s="12">
        <v>24369</v>
      </c>
      <c r="D336" s="13">
        <v>598968</v>
      </c>
      <c r="E336" s="13">
        <v>0</v>
      </c>
      <c r="F336" s="13">
        <v>2252744</v>
      </c>
      <c r="G336" s="13">
        <v>-1653776</v>
      </c>
      <c r="H336" s="14">
        <v>-67.863925479092288</v>
      </c>
      <c r="I336" s="13">
        <v>598968</v>
      </c>
      <c r="J336" s="13">
        <v>0</v>
      </c>
      <c r="K336" s="13">
        <v>2124600</v>
      </c>
      <c r="L336" s="13">
        <v>-1525632</v>
      </c>
      <c r="M336" s="14">
        <v>-62.605441339406624</v>
      </c>
      <c r="N336" s="13">
        <f t="shared" si="26"/>
        <v>128144</v>
      </c>
      <c r="O336" s="14">
        <f t="shared" si="24"/>
        <v>5.2584841396856659</v>
      </c>
      <c r="P336" s="45" t="str">
        <f t="shared" si="25"/>
        <v>x</v>
      </c>
      <c r="R336" s="13"/>
    </row>
    <row r="337" spans="1:18" x14ac:dyDescent="0.3">
      <c r="A337" s="2">
        <v>454019</v>
      </c>
      <c r="B337" s="2" t="s">
        <v>406</v>
      </c>
      <c r="C337" s="12">
        <v>13532</v>
      </c>
      <c r="D337" s="13">
        <v>332600</v>
      </c>
      <c r="E337" s="13">
        <v>391824</v>
      </c>
      <c r="F337" s="13">
        <v>0</v>
      </c>
      <c r="G337" s="13">
        <v>724424</v>
      </c>
      <c r="H337" s="14">
        <v>53.534141294708839</v>
      </c>
      <c r="I337" s="13">
        <v>332600</v>
      </c>
      <c r="J337" s="13">
        <v>637416</v>
      </c>
      <c r="K337" s="13">
        <v>0</v>
      </c>
      <c r="L337" s="13">
        <v>970016</v>
      </c>
      <c r="M337" s="14">
        <v>71.683121489801948</v>
      </c>
      <c r="N337" s="13">
        <f t="shared" si="26"/>
        <v>245592</v>
      </c>
      <c r="O337" s="14">
        <f t="shared" si="24"/>
        <v>18.148980195093113</v>
      </c>
      <c r="P337" s="45">
        <f t="shared" si="25"/>
        <v>33.901692931211556</v>
      </c>
      <c r="R337" s="13"/>
    </row>
    <row r="338" spans="1:18" x14ac:dyDescent="0.3">
      <c r="A338" s="2">
        <v>454032</v>
      </c>
      <c r="B338" s="2" t="s">
        <v>407</v>
      </c>
      <c r="C338" s="12">
        <v>56512</v>
      </c>
      <c r="D338" s="13">
        <v>2949568</v>
      </c>
      <c r="E338" s="13">
        <v>19775480</v>
      </c>
      <c r="F338" s="13">
        <v>0</v>
      </c>
      <c r="G338" s="13">
        <v>22725048</v>
      </c>
      <c r="H338" s="14">
        <v>402.12783125707813</v>
      </c>
      <c r="I338" s="13">
        <v>2949568</v>
      </c>
      <c r="J338" s="13">
        <v>21039904</v>
      </c>
      <c r="K338" s="13">
        <v>0</v>
      </c>
      <c r="L338" s="13">
        <v>23989472</v>
      </c>
      <c r="M338" s="14">
        <v>424.50226500566254</v>
      </c>
      <c r="N338" s="13">
        <f t="shared" si="26"/>
        <v>1264424</v>
      </c>
      <c r="O338" s="14">
        <f t="shared" si="24"/>
        <v>22.374433748584373</v>
      </c>
      <c r="P338" s="45">
        <f t="shared" si="25"/>
        <v>5.5640102498353352</v>
      </c>
      <c r="R338" s="13"/>
    </row>
    <row r="339" spans="1:18" x14ac:dyDescent="0.3">
      <c r="A339" s="2">
        <v>454035</v>
      </c>
      <c r="B339" s="2" t="s">
        <v>408</v>
      </c>
      <c r="C339" s="12">
        <v>36911</v>
      </c>
      <c r="D339" s="13">
        <v>1322456</v>
      </c>
      <c r="E339" s="13">
        <v>0</v>
      </c>
      <c r="F339" s="13">
        <v>768264</v>
      </c>
      <c r="G339" s="13">
        <v>554192</v>
      </c>
      <c r="H339" s="14">
        <v>15.014277586627292</v>
      </c>
      <c r="I339" s="13">
        <v>1322456</v>
      </c>
      <c r="J339" s="13">
        <v>0</v>
      </c>
      <c r="K339" s="13">
        <v>563736</v>
      </c>
      <c r="L339" s="13">
        <v>758720</v>
      </c>
      <c r="M339" s="14">
        <v>20.555389992143265</v>
      </c>
      <c r="N339" s="13">
        <f t="shared" si="26"/>
        <v>204528</v>
      </c>
      <c r="O339" s="14">
        <f t="shared" si="24"/>
        <v>5.5411124055159711</v>
      </c>
      <c r="P339" s="45">
        <f t="shared" si="25"/>
        <v>36.905621156566674</v>
      </c>
      <c r="R339" s="13"/>
    </row>
    <row r="340" spans="1:18" x14ac:dyDescent="0.3">
      <c r="A340" s="2">
        <v>454041</v>
      </c>
      <c r="B340" s="2" t="s">
        <v>409</v>
      </c>
      <c r="C340" s="12">
        <v>37196</v>
      </c>
      <c r="D340" s="13">
        <v>1332664</v>
      </c>
      <c r="E340" s="13">
        <v>14536320</v>
      </c>
      <c r="F340" s="13">
        <v>0</v>
      </c>
      <c r="G340" s="13">
        <v>15868984</v>
      </c>
      <c r="H340" s="14">
        <v>426.63146574900526</v>
      </c>
      <c r="I340" s="13">
        <v>1332664</v>
      </c>
      <c r="J340" s="13">
        <v>15328024</v>
      </c>
      <c r="K340" s="13">
        <v>0</v>
      </c>
      <c r="L340" s="13">
        <v>16660688</v>
      </c>
      <c r="M340" s="14">
        <v>447.91612001290463</v>
      </c>
      <c r="N340" s="13">
        <f t="shared" si="26"/>
        <v>791704</v>
      </c>
      <c r="O340" s="14">
        <f t="shared" si="24"/>
        <v>21.284654263899345</v>
      </c>
      <c r="P340" s="45">
        <f t="shared" si="25"/>
        <v>4.9890024465334397</v>
      </c>
      <c r="R340" s="13"/>
    </row>
    <row r="341" spans="1:18" x14ac:dyDescent="0.3">
      <c r="A341" s="2">
        <v>454044</v>
      </c>
      <c r="B341" s="2" t="s">
        <v>410</v>
      </c>
      <c r="C341" s="12">
        <v>4515</v>
      </c>
      <c r="D341" s="13">
        <v>110968</v>
      </c>
      <c r="E341" s="13">
        <v>0</v>
      </c>
      <c r="F341" s="13">
        <v>111568</v>
      </c>
      <c r="G341" s="13">
        <v>-600</v>
      </c>
      <c r="H341" s="14">
        <v>-0.13289036544850499</v>
      </c>
      <c r="I341" s="13">
        <v>110968</v>
      </c>
      <c r="J341" s="13">
        <v>0</v>
      </c>
      <c r="K341" s="13">
        <v>90456</v>
      </c>
      <c r="L341" s="13">
        <v>20512</v>
      </c>
      <c r="M341" s="14">
        <v>4.5430786267995567</v>
      </c>
      <c r="N341" s="13">
        <f t="shared" si="26"/>
        <v>21112</v>
      </c>
      <c r="O341" s="14">
        <f t="shared" si="24"/>
        <v>4.6759689922480616</v>
      </c>
      <c r="P341" s="45" t="str">
        <f t="shared" si="25"/>
        <v>x</v>
      </c>
      <c r="R341" s="13"/>
    </row>
    <row r="342" spans="1:18" x14ac:dyDescent="0.3">
      <c r="A342" s="2">
        <v>454045</v>
      </c>
      <c r="B342" s="2" t="s">
        <v>411</v>
      </c>
      <c r="C342" s="12">
        <v>7938</v>
      </c>
      <c r="D342" s="13">
        <v>195104</v>
      </c>
      <c r="E342" s="13">
        <v>0</v>
      </c>
      <c r="F342" s="13">
        <v>852088</v>
      </c>
      <c r="G342" s="13">
        <v>-656984</v>
      </c>
      <c r="H342" s="14">
        <v>-82.764424288233812</v>
      </c>
      <c r="I342" s="13">
        <v>195104</v>
      </c>
      <c r="J342" s="13">
        <v>0</v>
      </c>
      <c r="K342" s="13">
        <v>814968</v>
      </c>
      <c r="L342" s="13">
        <v>-619864</v>
      </c>
      <c r="M342" s="14">
        <v>-78.08818342151676</v>
      </c>
      <c r="N342" s="13">
        <f t="shared" si="26"/>
        <v>37120</v>
      </c>
      <c r="O342" s="14">
        <f t="shared" si="24"/>
        <v>4.6762408667170572</v>
      </c>
      <c r="P342" s="45" t="str">
        <f t="shared" si="25"/>
        <v>x</v>
      </c>
      <c r="R342" s="13"/>
    </row>
    <row r="343" spans="1:18" x14ac:dyDescent="0.3">
      <c r="A343" s="2">
        <v>454054</v>
      </c>
      <c r="B343" s="2" t="s">
        <v>412</v>
      </c>
      <c r="C343" s="12">
        <v>9870</v>
      </c>
      <c r="D343" s="13">
        <v>242592</v>
      </c>
      <c r="E343" s="13">
        <v>219552</v>
      </c>
      <c r="F343" s="13">
        <v>0</v>
      </c>
      <c r="G343" s="13">
        <v>462144</v>
      </c>
      <c r="H343" s="14">
        <v>46.823100303951371</v>
      </c>
      <c r="I343" s="13">
        <v>242592</v>
      </c>
      <c r="J343" s="13">
        <v>392624</v>
      </c>
      <c r="K343" s="13">
        <v>0</v>
      </c>
      <c r="L343" s="13">
        <v>635216</v>
      </c>
      <c r="M343" s="14">
        <v>64.358257345491381</v>
      </c>
      <c r="N343" s="13">
        <f t="shared" si="26"/>
        <v>173072</v>
      </c>
      <c r="O343" s="14">
        <f t="shared" si="24"/>
        <v>17.535157041540021</v>
      </c>
      <c r="P343" s="45">
        <f t="shared" si="25"/>
        <v>37.449799196787147</v>
      </c>
      <c r="R343" s="13"/>
    </row>
    <row r="344" spans="1:18" x14ac:dyDescent="0.3">
      <c r="A344" s="2">
        <v>454401</v>
      </c>
      <c r="B344" s="2" t="s">
        <v>413</v>
      </c>
      <c r="C344" s="12">
        <v>17392</v>
      </c>
      <c r="D344" s="13">
        <v>427480</v>
      </c>
      <c r="E344" s="13">
        <v>870104</v>
      </c>
      <c r="F344" s="13">
        <v>0</v>
      </c>
      <c r="G344" s="13">
        <v>1297584</v>
      </c>
      <c r="H344" s="14">
        <v>74.608095676172951</v>
      </c>
      <c r="I344" s="13">
        <v>427480</v>
      </c>
      <c r="J344" s="13">
        <v>1200696</v>
      </c>
      <c r="K344" s="13">
        <v>0</v>
      </c>
      <c r="L344" s="13">
        <v>1628176</v>
      </c>
      <c r="M344" s="14">
        <v>93.616375344986196</v>
      </c>
      <c r="N344" s="13">
        <f t="shared" si="26"/>
        <v>330592</v>
      </c>
      <c r="O344" s="14">
        <f t="shared" ref="O344:O407" si="27">N344/C344</f>
        <v>19.008279668813248</v>
      </c>
      <c r="P344" s="45">
        <f t="shared" ref="P344:P407" si="28">IF(OR(G344&lt;0,L344&lt;0),"x",(L344-G344)/G344*100)</f>
        <v>25.47750280521338</v>
      </c>
      <c r="R344" s="13"/>
    </row>
    <row r="345" spans="1:18" x14ac:dyDescent="0.3">
      <c r="A345" s="2">
        <v>454402</v>
      </c>
      <c r="B345" s="2" t="s">
        <v>414</v>
      </c>
      <c r="C345" s="12">
        <v>10410</v>
      </c>
      <c r="D345" s="13">
        <v>255864</v>
      </c>
      <c r="E345" s="13">
        <v>1270832</v>
      </c>
      <c r="F345" s="13">
        <v>0</v>
      </c>
      <c r="G345" s="13">
        <v>1526696</v>
      </c>
      <c r="H345" s="14">
        <v>146.65667627281459</v>
      </c>
      <c r="I345" s="13">
        <v>255864</v>
      </c>
      <c r="J345" s="13">
        <v>1458680</v>
      </c>
      <c r="K345" s="13">
        <v>0</v>
      </c>
      <c r="L345" s="13">
        <v>1714544</v>
      </c>
      <c r="M345" s="14">
        <v>164.7016330451489</v>
      </c>
      <c r="N345" s="13">
        <f t="shared" si="26"/>
        <v>187848</v>
      </c>
      <c r="O345" s="14">
        <f t="shared" si="27"/>
        <v>18.044956772334295</v>
      </c>
      <c r="P345" s="45">
        <f t="shared" si="28"/>
        <v>12.304217735554426</v>
      </c>
      <c r="R345" s="13"/>
    </row>
    <row r="346" spans="1:18" x14ac:dyDescent="0.3">
      <c r="A346" s="2">
        <v>454403</v>
      </c>
      <c r="B346" s="2" t="s">
        <v>415</v>
      </c>
      <c r="C346" s="12">
        <v>10542</v>
      </c>
      <c r="D346" s="13">
        <v>259112</v>
      </c>
      <c r="E346" s="13">
        <v>0</v>
      </c>
      <c r="F346" s="13">
        <v>448560</v>
      </c>
      <c r="G346" s="13">
        <v>-189448</v>
      </c>
      <c r="H346" s="14">
        <v>-17.970783532536519</v>
      </c>
      <c r="I346" s="13">
        <v>259112</v>
      </c>
      <c r="J346" s="13">
        <v>0</v>
      </c>
      <c r="K346" s="13">
        <v>398192</v>
      </c>
      <c r="L346" s="13">
        <v>-139080</v>
      </c>
      <c r="M346" s="14">
        <v>-13.192942515651678</v>
      </c>
      <c r="N346" s="13">
        <f t="shared" si="26"/>
        <v>50368</v>
      </c>
      <c r="O346" s="14">
        <f t="shared" si="27"/>
        <v>4.7778410168848415</v>
      </c>
      <c r="P346" s="45" t="str">
        <f t="shared" si="28"/>
        <v>x</v>
      </c>
      <c r="R346" s="13"/>
    </row>
    <row r="347" spans="1:18" x14ac:dyDescent="0.3">
      <c r="A347" s="2">
        <v>454404</v>
      </c>
      <c r="B347" s="2" t="s">
        <v>416</v>
      </c>
      <c r="C347" s="12">
        <v>12052</v>
      </c>
      <c r="D347" s="13">
        <v>296224</v>
      </c>
      <c r="E347" s="13">
        <v>2142088</v>
      </c>
      <c r="F347" s="13">
        <v>0</v>
      </c>
      <c r="G347" s="13">
        <v>2438312</v>
      </c>
      <c r="H347" s="14">
        <v>202.31596415532692</v>
      </c>
      <c r="I347" s="13">
        <v>296224</v>
      </c>
      <c r="J347" s="13">
        <v>2361040</v>
      </c>
      <c r="K347" s="13">
        <v>0</v>
      </c>
      <c r="L347" s="13">
        <v>2657264</v>
      </c>
      <c r="M347" s="14">
        <v>220.48323929638235</v>
      </c>
      <c r="N347" s="13">
        <f t="shared" si="26"/>
        <v>218952</v>
      </c>
      <c r="O347" s="14">
        <f t="shared" si="27"/>
        <v>18.167275141055427</v>
      </c>
      <c r="P347" s="45">
        <f t="shared" si="28"/>
        <v>8.9796547775674327</v>
      </c>
      <c r="R347" s="13"/>
    </row>
    <row r="348" spans="1:18" x14ac:dyDescent="0.3">
      <c r="A348" s="2">
        <v>454405</v>
      </c>
      <c r="B348" s="2" t="s">
        <v>417</v>
      </c>
      <c r="C348" s="12">
        <v>9461</v>
      </c>
      <c r="D348" s="13">
        <v>232544</v>
      </c>
      <c r="E348" s="13">
        <v>0</v>
      </c>
      <c r="F348" s="13">
        <v>63696</v>
      </c>
      <c r="G348" s="13">
        <v>168848</v>
      </c>
      <c r="H348" s="14">
        <v>17.846739245322905</v>
      </c>
      <c r="I348" s="13">
        <v>232544</v>
      </c>
      <c r="J348" s="13">
        <v>0</v>
      </c>
      <c r="K348" s="13">
        <v>19120</v>
      </c>
      <c r="L348" s="13">
        <v>213424</v>
      </c>
      <c r="M348" s="14">
        <v>22.558291935313392</v>
      </c>
      <c r="N348" s="13">
        <f t="shared" si="26"/>
        <v>44576</v>
      </c>
      <c r="O348" s="14">
        <f t="shared" si="27"/>
        <v>4.7115526899904872</v>
      </c>
      <c r="P348" s="45">
        <f t="shared" si="28"/>
        <v>26.400075807827157</v>
      </c>
      <c r="R348" s="13"/>
    </row>
    <row r="349" spans="1:18" x14ac:dyDescent="0.3">
      <c r="A349" s="2">
        <v>454406</v>
      </c>
      <c r="B349" s="2" t="s">
        <v>418</v>
      </c>
      <c r="C349" s="12">
        <v>12293</v>
      </c>
      <c r="D349" s="13">
        <v>302152</v>
      </c>
      <c r="E349" s="13">
        <v>5107696</v>
      </c>
      <c r="F349" s="13">
        <v>0</v>
      </c>
      <c r="G349" s="13">
        <v>5409848</v>
      </c>
      <c r="H349" s="14">
        <v>440.07549011632636</v>
      </c>
      <c r="I349" s="13">
        <v>302152</v>
      </c>
      <c r="J349" s="13">
        <v>5330336</v>
      </c>
      <c r="K349" s="13">
        <v>0</v>
      </c>
      <c r="L349" s="13">
        <v>5632488</v>
      </c>
      <c r="M349" s="14">
        <v>458.18661026600506</v>
      </c>
      <c r="N349" s="13">
        <f t="shared" si="26"/>
        <v>222640</v>
      </c>
      <c r="O349" s="14">
        <f t="shared" si="27"/>
        <v>18.11112014967868</v>
      </c>
      <c r="P349" s="45">
        <f t="shared" si="28"/>
        <v>4.1154575877178061</v>
      </c>
      <c r="R349" s="13"/>
    </row>
    <row r="350" spans="1:18" x14ac:dyDescent="0.3">
      <c r="A350" s="2">
        <v>454407</v>
      </c>
      <c r="B350" s="2" t="s">
        <v>419</v>
      </c>
      <c r="C350" s="12">
        <v>16913</v>
      </c>
      <c r="D350" s="13">
        <v>415704</v>
      </c>
      <c r="E350" s="13">
        <v>3092536</v>
      </c>
      <c r="F350" s="13">
        <v>0</v>
      </c>
      <c r="G350" s="13">
        <v>3508240</v>
      </c>
      <c r="H350" s="14">
        <v>207.42860521492344</v>
      </c>
      <c r="I350" s="13">
        <v>415704</v>
      </c>
      <c r="J350" s="13">
        <v>3418024</v>
      </c>
      <c r="K350" s="13">
        <v>0</v>
      </c>
      <c r="L350" s="13">
        <v>3833728</v>
      </c>
      <c r="M350" s="14">
        <v>226.67344646130195</v>
      </c>
      <c r="N350" s="13">
        <f t="shared" si="26"/>
        <v>325488</v>
      </c>
      <c r="O350" s="14">
        <f t="shared" si="27"/>
        <v>19.244841246378524</v>
      </c>
      <c r="P350" s="45">
        <f t="shared" si="28"/>
        <v>9.2778145166807278</v>
      </c>
      <c r="R350" s="13"/>
    </row>
    <row r="351" spans="1:18" x14ac:dyDescent="0.3">
      <c r="A351" s="2">
        <v>454408</v>
      </c>
      <c r="B351" s="2" t="s">
        <v>420</v>
      </c>
      <c r="C351" s="12">
        <v>14408</v>
      </c>
      <c r="D351" s="13">
        <v>354136</v>
      </c>
      <c r="E351" s="13">
        <v>0</v>
      </c>
      <c r="F351" s="13">
        <v>1914368</v>
      </c>
      <c r="G351" s="13">
        <v>-1560232</v>
      </c>
      <c r="H351" s="14">
        <v>-108.28928373126041</v>
      </c>
      <c r="I351" s="13">
        <v>354136</v>
      </c>
      <c r="J351" s="13">
        <v>0</v>
      </c>
      <c r="K351" s="13">
        <v>1843048</v>
      </c>
      <c r="L351" s="13">
        <v>-1488912</v>
      </c>
      <c r="M351" s="14">
        <v>-103.33925596890616</v>
      </c>
      <c r="N351" s="13">
        <f t="shared" si="26"/>
        <v>71320</v>
      </c>
      <c r="O351" s="14">
        <f t="shared" si="27"/>
        <v>4.9500277623542477</v>
      </c>
      <c r="P351" s="45" t="str">
        <f t="shared" si="28"/>
        <v>x</v>
      </c>
      <c r="R351" s="13"/>
    </row>
    <row r="352" spans="1:18" x14ac:dyDescent="0.3">
      <c r="A352" s="2">
        <v>454409</v>
      </c>
      <c r="B352" s="2" t="s">
        <v>421</v>
      </c>
      <c r="C352" s="12">
        <v>17508</v>
      </c>
      <c r="D352" s="13">
        <v>430328</v>
      </c>
      <c r="E352" s="13">
        <v>0</v>
      </c>
      <c r="F352" s="13">
        <v>406368</v>
      </c>
      <c r="G352" s="13">
        <v>23960</v>
      </c>
      <c r="H352" s="14">
        <v>1.3685172492574822</v>
      </c>
      <c r="I352" s="13">
        <v>430328</v>
      </c>
      <c r="J352" s="13">
        <v>0</v>
      </c>
      <c r="K352" s="13">
        <v>317784</v>
      </c>
      <c r="L352" s="13">
        <v>112544</v>
      </c>
      <c r="M352" s="14">
        <v>6.4281471327393191</v>
      </c>
      <c r="N352" s="13">
        <f t="shared" si="26"/>
        <v>88584</v>
      </c>
      <c r="O352" s="14">
        <f t="shared" si="27"/>
        <v>5.0596298834818372</v>
      </c>
      <c r="P352" s="45">
        <f t="shared" si="28"/>
        <v>369.71619365609348</v>
      </c>
      <c r="R352" s="13"/>
    </row>
    <row r="353" spans="1:18" x14ac:dyDescent="0.3">
      <c r="A353" s="23">
        <v>454000</v>
      </c>
      <c r="B353" s="23" t="s">
        <v>422</v>
      </c>
      <c r="C353" s="24">
        <v>334721</v>
      </c>
      <c r="D353" s="24">
        <v>10621296</v>
      </c>
      <c r="E353" s="24">
        <v>47406432</v>
      </c>
      <c r="F353" s="24">
        <v>7179280</v>
      </c>
      <c r="G353" s="24">
        <v>50848448</v>
      </c>
      <c r="H353" s="37">
        <v>151.9129304704515</v>
      </c>
      <c r="I353" s="24">
        <v>10621296</v>
      </c>
      <c r="J353" s="24">
        <v>51166744</v>
      </c>
      <c r="K353" s="24">
        <v>6424856</v>
      </c>
      <c r="L353" s="24">
        <v>55363184</v>
      </c>
      <c r="M353" s="37">
        <v>165.40098768825379</v>
      </c>
      <c r="N353" s="24">
        <f>L353-G353</f>
        <v>4514736</v>
      </c>
      <c r="O353" s="37">
        <f t="shared" si="27"/>
        <v>13.48805721780229</v>
      </c>
      <c r="P353" s="46">
        <f t="shared" si="28"/>
        <v>8.8788078644996205</v>
      </c>
      <c r="R353" s="13"/>
    </row>
    <row r="354" spans="1:18" x14ac:dyDescent="0.3">
      <c r="A354" s="2">
        <v>455007</v>
      </c>
      <c r="B354" s="2" t="s">
        <v>423</v>
      </c>
      <c r="C354" s="12">
        <v>14783</v>
      </c>
      <c r="D354" s="13">
        <v>363352</v>
      </c>
      <c r="E354" s="13">
        <v>4371000</v>
      </c>
      <c r="F354" s="13">
        <v>0</v>
      </c>
      <c r="G354" s="13">
        <v>4734352</v>
      </c>
      <c r="H354" s="14">
        <v>320.25651085706556</v>
      </c>
      <c r="I354" s="13">
        <v>363352</v>
      </c>
      <c r="J354" s="13">
        <v>4642776</v>
      </c>
      <c r="K354" s="13">
        <v>0</v>
      </c>
      <c r="L354" s="13">
        <v>5006128</v>
      </c>
      <c r="M354" s="14">
        <v>338.64087127105461</v>
      </c>
      <c r="N354" s="13">
        <f t="shared" si="26"/>
        <v>271776</v>
      </c>
      <c r="O354" s="14">
        <f t="shared" si="27"/>
        <v>18.384360413989043</v>
      </c>
      <c r="P354" s="45">
        <f t="shared" si="28"/>
        <v>5.740511056212128</v>
      </c>
      <c r="R354" s="13"/>
    </row>
    <row r="355" spans="1:18" x14ac:dyDescent="0.3">
      <c r="A355" s="2">
        <v>455014</v>
      </c>
      <c r="B355" s="2" t="s">
        <v>424</v>
      </c>
      <c r="C355" s="12">
        <v>8578</v>
      </c>
      <c r="D355" s="13">
        <v>210840</v>
      </c>
      <c r="E355" s="13">
        <v>538176</v>
      </c>
      <c r="F355" s="13">
        <v>0</v>
      </c>
      <c r="G355" s="13">
        <v>749016</v>
      </c>
      <c r="H355" s="14">
        <v>87.318256003730468</v>
      </c>
      <c r="I355" s="13">
        <v>210840</v>
      </c>
      <c r="J355" s="13">
        <v>689624</v>
      </c>
      <c r="K355" s="13">
        <v>0</v>
      </c>
      <c r="L355" s="13">
        <v>900464</v>
      </c>
      <c r="M355" s="14">
        <v>104.97365353229191</v>
      </c>
      <c r="N355" s="13">
        <f t="shared" si="26"/>
        <v>151448</v>
      </c>
      <c r="O355" s="14">
        <f t="shared" si="27"/>
        <v>17.655397528561437</v>
      </c>
      <c r="P355" s="45">
        <f t="shared" si="28"/>
        <v>20.219594775011483</v>
      </c>
      <c r="R355" s="13"/>
    </row>
    <row r="356" spans="1:18" x14ac:dyDescent="0.3">
      <c r="A356" s="2">
        <v>455015</v>
      </c>
      <c r="B356" s="2" t="s">
        <v>425</v>
      </c>
      <c r="C356" s="12">
        <v>21000</v>
      </c>
      <c r="D356" s="13">
        <v>752392</v>
      </c>
      <c r="E356" s="13">
        <v>12364016</v>
      </c>
      <c r="F356" s="13">
        <v>0</v>
      </c>
      <c r="G356" s="13">
        <v>13116408</v>
      </c>
      <c r="H356" s="14">
        <v>624.59085714285709</v>
      </c>
      <c r="I356" s="13">
        <v>752392</v>
      </c>
      <c r="J356" s="13">
        <v>12770912</v>
      </c>
      <c r="K356" s="13">
        <v>0</v>
      </c>
      <c r="L356" s="13">
        <v>13523304</v>
      </c>
      <c r="M356" s="14">
        <v>643.96685714285718</v>
      </c>
      <c r="N356" s="13">
        <f t="shared" si="26"/>
        <v>406896</v>
      </c>
      <c r="O356" s="14">
        <f t="shared" si="27"/>
        <v>19.376000000000001</v>
      </c>
      <c r="P356" s="45">
        <f t="shared" si="28"/>
        <v>3.1021907827203909</v>
      </c>
      <c r="R356" s="13"/>
    </row>
    <row r="357" spans="1:18" x14ac:dyDescent="0.3">
      <c r="A357" s="2">
        <v>455020</v>
      </c>
      <c r="B357" s="2" t="s">
        <v>426</v>
      </c>
      <c r="C357" s="12">
        <v>9206</v>
      </c>
      <c r="D357" s="13">
        <v>226272</v>
      </c>
      <c r="E357" s="13">
        <v>2411472</v>
      </c>
      <c r="F357" s="13">
        <v>0</v>
      </c>
      <c r="G357" s="13">
        <v>2637744</v>
      </c>
      <c r="H357" s="14">
        <v>286.52444058222898</v>
      </c>
      <c r="I357" s="13">
        <v>226272</v>
      </c>
      <c r="J357" s="13">
        <v>2572896</v>
      </c>
      <c r="K357" s="13">
        <v>0</v>
      </c>
      <c r="L357" s="13">
        <v>2799168</v>
      </c>
      <c r="M357" s="14">
        <v>304.05909189658917</v>
      </c>
      <c r="N357" s="13">
        <f t="shared" si="26"/>
        <v>161424</v>
      </c>
      <c r="O357" s="14">
        <f t="shared" si="27"/>
        <v>17.5346513143602</v>
      </c>
      <c r="P357" s="45">
        <f t="shared" si="28"/>
        <v>6.1197750805233566</v>
      </c>
      <c r="R357" s="13"/>
    </row>
    <row r="358" spans="1:18" x14ac:dyDescent="0.3">
      <c r="A358" s="2">
        <v>455021</v>
      </c>
      <c r="B358" s="2" t="s">
        <v>427</v>
      </c>
      <c r="C358" s="12">
        <v>1107</v>
      </c>
      <c r="D358" s="13">
        <v>27208</v>
      </c>
      <c r="E358" s="13">
        <v>0</v>
      </c>
      <c r="F358" s="13">
        <v>0</v>
      </c>
      <c r="G358" s="13">
        <v>27208</v>
      </c>
      <c r="H358" s="14">
        <v>24.578139114724479</v>
      </c>
      <c r="I358" s="13">
        <v>27208</v>
      </c>
      <c r="J358" s="13">
        <v>0</v>
      </c>
      <c r="K358" s="13">
        <v>0</v>
      </c>
      <c r="L358" s="13">
        <v>27208</v>
      </c>
      <c r="M358" s="14">
        <v>24.578139114724479</v>
      </c>
      <c r="N358" s="13">
        <f t="shared" si="26"/>
        <v>0</v>
      </c>
      <c r="O358" s="14">
        <f t="shared" si="27"/>
        <v>0</v>
      </c>
      <c r="P358" s="45">
        <f t="shared" si="28"/>
        <v>0</v>
      </c>
      <c r="R358" s="13"/>
    </row>
    <row r="359" spans="1:18" x14ac:dyDescent="0.3">
      <c r="A359" s="2">
        <v>455025</v>
      </c>
      <c r="B359" s="2" t="s">
        <v>428</v>
      </c>
      <c r="C359" s="12">
        <v>8798</v>
      </c>
      <c r="D359" s="13">
        <v>216248</v>
      </c>
      <c r="E359" s="13">
        <v>4232800</v>
      </c>
      <c r="F359" s="13">
        <v>0</v>
      </c>
      <c r="G359" s="13">
        <v>4449048</v>
      </c>
      <c r="H359" s="14">
        <v>505.68856558308704</v>
      </c>
      <c r="I359" s="13">
        <v>216248</v>
      </c>
      <c r="J359" s="13">
        <v>4389896</v>
      </c>
      <c r="K359" s="13">
        <v>0</v>
      </c>
      <c r="L359" s="13">
        <v>4606144</v>
      </c>
      <c r="M359" s="14">
        <v>523.54444191861785</v>
      </c>
      <c r="N359" s="13">
        <f t="shared" si="26"/>
        <v>157096</v>
      </c>
      <c r="O359" s="14">
        <f t="shared" si="27"/>
        <v>17.855876335530802</v>
      </c>
      <c r="P359" s="45">
        <f t="shared" si="28"/>
        <v>3.531002587519847</v>
      </c>
      <c r="R359" s="13"/>
    </row>
    <row r="360" spans="1:18" x14ac:dyDescent="0.3">
      <c r="A360" s="2">
        <v>455026</v>
      </c>
      <c r="B360" s="2" t="s">
        <v>429</v>
      </c>
      <c r="C360" s="12">
        <v>24647</v>
      </c>
      <c r="D360" s="13">
        <v>883056</v>
      </c>
      <c r="E360" s="13">
        <v>3400760</v>
      </c>
      <c r="F360" s="13">
        <v>0</v>
      </c>
      <c r="G360" s="13">
        <v>4283816</v>
      </c>
      <c r="H360" s="14">
        <v>173.80679190165131</v>
      </c>
      <c r="I360" s="13">
        <v>883056</v>
      </c>
      <c r="J360" s="13">
        <v>3886112</v>
      </c>
      <c r="K360" s="13">
        <v>0</v>
      </c>
      <c r="L360" s="13">
        <v>4769168</v>
      </c>
      <c r="M360" s="14">
        <v>193.49892481843631</v>
      </c>
      <c r="N360" s="13">
        <f t="shared" si="26"/>
        <v>485352</v>
      </c>
      <c r="O360" s="14">
        <f t="shared" si="27"/>
        <v>19.692132916785003</v>
      </c>
      <c r="P360" s="45">
        <f t="shared" si="28"/>
        <v>11.329898389660061</v>
      </c>
      <c r="R360" s="13"/>
    </row>
    <row r="361" spans="1:18" x14ac:dyDescent="0.3">
      <c r="A361" s="2">
        <v>455027</v>
      </c>
      <c r="B361" s="2" t="s">
        <v>430</v>
      </c>
      <c r="C361" s="12">
        <v>12309</v>
      </c>
      <c r="D361" s="13">
        <v>302544</v>
      </c>
      <c r="E361" s="13">
        <v>3682664</v>
      </c>
      <c r="F361" s="13">
        <v>0</v>
      </c>
      <c r="G361" s="13">
        <v>3985208</v>
      </c>
      <c r="H361" s="14">
        <v>323.76375010155169</v>
      </c>
      <c r="I361" s="13">
        <v>302544</v>
      </c>
      <c r="J361" s="13">
        <v>3903464</v>
      </c>
      <c r="K361" s="13">
        <v>0</v>
      </c>
      <c r="L361" s="13">
        <v>4206008</v>
      </c>
      <c r="M361" s="14">
        <v>341.70184417905597</v>
      </c>
      <c r="N361" s="13">
        <f t="shared" si="26"/>
        <v>220800</v>
      </c>
      <c r="O361" s="14">
        <f t="shared" si="27"/>
        <v>17.938094077504264</v>
      </c>
      <c r="P361" s="45">
        <f t="shared" si="28"/>
        <v>5.5404887273136056</v>
      </c>
      <c r="R361" s="13"/>
    </row>
    <row r="362" spans="1:18" x14ac:dyDescent="0.3">
      <c r="A362" s="23">
        <v>455000</v>
      </c>
      <c r="B362" s="23" t="s">
        <v>431</v>
      </c>
      <c r="C362" s="24">
        <v>100428</v>
      </c>
      <c r="D362" s="24">
        <v>2981912</v>
      </c>
      <c r="E362" s="24">
        <v>31000888</v>
      </c>
      <c r="F362" s="24">
        <v>0</v>
      </c>
      <c r="G362" s="24">
        <v>33982800</v>
      </c>
      <c r="H362" s="37">
        <v>338.37973473533276</v>
      </c>
      <c r="I362" s="24">
        <v>2981912</v>
      </c>
      <c r="J362" s="24">
        <v>32855680</v>
      </c>
      <c r="K362" s="24">
        <v>0</v>
      </c>
      <c r="L362" s="24">
        <v>35837592</v>
      </c>
      <c r="M362" s="37">
        <v>356.84860795794003</v>
      </c>
      <c r="N362" s="24">
        <f>L362-G362</f>
        <v>1854792</v>
      </c>
      <c r="O362" s="37">
        <f t="shared" si="27"/>
        <v>18.46887322260724</v>
      </c>
      <c r="P362" s="46">
        <f t="shared" si="28"/>
        <v>5.4580317101592568</v>
      </c>
      <c r="R362" s="13"/>
    </row>
    <row r="363" spans="1:18" x14ac:dyDescent="0.3">
      <c r="A363" s="2">
        <v>456001</v>
      </c>
      <c r="B363" s="2" t="s">
        <v>432</v>
      </c>
      <c r="C363" s="12">
        <v>16722</v>
      </c>
      <c r="D363" s="13">
        <v>411008</v>
      </c>
      <c r="E363" s="13">
        <v>3332936</v>
      </c>
      <c r="F363" s="13">
        <v>0</v>
      </c>
      <c r="G363" s="13">
        <v>3743944</v>
      </c>
      <c r="H363" s="14">
        <v>223.89331419686641</v>
      </c>
      <c r="I363" s="13">
        <v>411008</v>
      </c>
      <c r="J363" s="13">
        <v>3645792</v>
      </c>
      <c r="K363" s="13">
        <v>0</v>
      </c>
      <c r="L363" s="13">
        <v>4056800</v>
      </c>
      <c r="M363" s="14">
        <v>242.60255950245187</v>
      </c>
      <c r="N363" s="13">
        <f t="shared" si="26"/>
        <v>312856</v>
      </c>
      <c r="O363" s="14">
        <f t="shared" si="27"/>
        <v>18.709245305585455</v>
      </c>
      <c r="P363" s="45">
        <f t="shared" si="28"/>
        <v>8.3563215689123567</v>
      </c>
      <c r="R363" s="13"/>
    </row>
    <row r="364" spans="1:18" x14ac:dyDescent="0.3">
      <c r="A364" s="2">
        <v>456015</v>
      </c>
      <c r="B364" s="2" t="s">
        <v>433</v>
      </c>
      <c r="C364" s="12">
        <v>57134</v>
      </c>
      <c r="D364" s="13">
        <v>2047016</v>
      </c>
      <c r="E364" s="13">
        <v>29929760</v>
      </c>
      <c r="F364" s="13">
        <v>0</v>
      </c>
      <c r="G364" s="13">
        <v>31976776</v>
      </c>
      <c r="H364" s="14">
        <v>559.6803304512199</v>
      </c>
      <c r="I364" s="13">
        <v>2047016</v>
      </c>
      <c r="J364" s="13">
        <v>31211112</v>
      </c>
      <c r="K364" s="13">
        <v>0</v>
      </c>
      <c r="L364" s="13">
        <v>33258128</v>
      </c>
      <c r="M364" s="14">
        <v>582.10746665733188</v>
      </c>
      <c r="N364" s="13">
        <f t="shared" si="26"/>
        <v>1281352</v>
      </c>
      <c r="O364" s="14">
        <f t="shared" si="27"/>
        <v>22.427136206111946</v>
      </c>
      <c r="P364" s="45">
        <f t="shared" si="28"/>
        <v>4.0071331769031371</v>
      </c>
      <c r="R364" s="13"/>
    </row>
    <row r="365" spans="1:18" x14ac:dyDescent="0.3">
      <c r="A365" s="2">
        <v>456025</v>
      </c>
      <c r="B365" s="2" t="s">
        <v>434</v>
      </c>
      <c r="C365" s="12">
        <v>12953</v>
      </c>
      <c r="D365" s="13">
        <v>318368</v>
      </c>
      <c r="E365" s="13">
        <v>0</v>
      </c>
      <c r="F365" s="13">
        <v>78320</v>
      </c>
      <c r="G365" s="13">
        <v>240048</v>
      </c>
      <c r="H365" s="14">
        <v>18.532231915386397</v>
      </c>
      <c r="I365" s="13">
        <v>318368</v>
      </c>
      <c r="J365" s="13">
        <v>0</v>
      </c>
      <c r="K365" s="13">
        <v>15936</v>
      </c>
      <c r="L365" s="13">
        <v>302432</v>
      </c>
      <c r="M365" s="14">
        <v>23.348413494943255</v>
      </c>
      <c r="N365" s="13">
        <f t="shared" si="26"/>
        <v>62384</v>
      </c>
      <c r="O365" s="14">
        <f t="shared" si="27"/>
        <v>4.8161815795568597</v>
      </c>
      <c r="P365" s="45">
        <f t="shared" si="28"/>
        <v>25.988135706192097</v>
      </c>
      <c r="R365" s="13"/>
    </row>
    <row r="366" spans="1:18" x14ac:dyDescent="0.3">
      <c r="A366" s="2">
        <v>456401</v>
      </c>
      <c r="B366" s="2" t="s">
        <v>435</v>
      </c>
      <c r="C366" s="12">
        <v>14617</v>
      </c>
      <c r="D366" s="13">
        <v>359272</v>
      </c>
      <c r="E366" s="13">
        <v>0</v>
      </c>
      <c r="F366" s="13">
        <v>887184</v>
      </c>
      <c r="G366" s="13">
        <v>-527912</v>
      </c>
      <c r="H366" s="14">
        <v>-36.116302934938773</v>
      </c>
      <c r="I366" s="13">
        <v>359272</v>
      </c>
      <c r="J366" s="13">
        <v>0</v>
      </c>
      <c r="K366" s="13">
        <v>815224</v>
      </c>
      <c r="L366" s="13">
        <v>-455952</v>
      </c>
      <c r="M366" s="14">
        <v>-31.193268112471781</v>
      </c>
      <c r="N366" s="13">
        <f t="shared" si="26"/>
        <v>71960</v>
      </c>
      <c r="O366" s="14">
        <f t="shared" si="27"/>
        <v>4.9230348224669909</v>
      </c>
      <c r="P366" s="45" t="str">
        <f t="shared" si="28"/>
        <v>x</v>
      </c>
      <c r="R366" s="13"/>
    </row>
    <row r="367" spans="1:18" x14ac:dyDescent="0.3">
      <c r="A367" s="2">
        <v>456402</v>
      </c>
      <c r="B367" s="2" t="s">
        <v>436</v>
      </c>
      <c r="C367" s="12">
        <v>15038</v>
      </c>
      <c r="D367" s="13">
        <v>369616</v>
      </c>
      <c r="E367" s="13">
        <v>6194096</v>
      </c>
      <c r="F367" s="13">
        <v>0</v>
      </c>
      <c r="G367" s="13">
        <v>6563712</v>
      </c>
      <c r="H367" s="14">
        <v>436.4750631732943</v>
      </c>
      <c r="I367" s="13">
        <v>369616</v>
      </c>
      <c r="J367" s="13">
        <v>6471832</v>
      </c>
      <c r="K367" s="13">
        <v>0</v>
      </c>
      <c r="L367" s="13">
        <v>6841448</v>
      </c>
      <c r="M367" s="14">
        <v>454.94400851177016</v>
      </c>
      <c r="N367" s="13">
        <f t="shared" si="26"/>
        <v>277736</v>
      </c>
      <c r="O367" s="14">
        <f t="shared" si="27"/>
        <v>18.468945338475862</v>
      </c>
      <c r="P367" s="45">
        <f t="shared" si="28"/>
        <v>4.2313861424754773</v>
      </c>
      <c r="R367" s="13"/>
    </row>
    <row r="368" spans="1:18" x14ac:dyDescent="0.3">
      <c r="A368" s="2">
        <v>456403</v>
      </c>
      <c r="B368" s="2" t="s">
        <v>437</v>
      </c>
      <c r="C368" s="12">
        <v>16687</v>
      </c>
      <c r="D368" s="13">
        <v>410152</v>
      </c>
      <c r="E368" s="13">
        <v>0</v>
      </c>
      <c r="F368" s="13">
        <v>589064</v>
      </c>
      <c r="G368" s="13">
        <v>-178912</v>
      </c>
      <c r="H368" s="14">
        <v>-10.72163959968838</v>
      </c>
      <c r="I368" s="13">
        <v>410152</v>
      </c>
      <c r="J368" s="13">
        <v>0</v>
      </c>
      <c r="K368" s="13">
        <v>505808</v>
      </c>
      <c r="L368" s="13">
        <v>-95656</v>
      </c>
      <c r="M368" s="14">
        <v>-5.732366512854318</v>
      </c>
      <c r="N368" s="13">
        <f t="shared" si="26"/>
        <v>83256</v>
      </c>
      <c r="O368" s="14">
        <f t="shared" si="27"/>
        <v>4.9892730868340625</v>
      </c>
      <c r="P368" s="45" t="str">
        <f t="shared" si="28"/>
        <v>x</v>
      </c>
      <c r="R368" s="13"/>
    </row>
    <row r="369" spans="1:18" x14ac:dyDescent="0.3">
      <c r="A369" s="2">
        <v>456404</v>
      </c>
      <c r="B369" s="2" t="s">
        <v>438</v>
      </c>
      <c r="C369" s="12">
        <v>11461</v>
      </c>
      <c r="D369" s="13">
        <v>281696</v>
      </c>
      <c r="E369" s="13">
        <v>1642696</v>
      </c>
      <c r="F369" s="13">
        <v>0</v>
      </c>
      <c r="G369" s="13">
        <v>1924392</v>
      </c>
      <c r="H369" s="14">
        <v>167.90786144315504</v>
      </c>
      <c r="I369" s="13">
        <v>281696</v>
      </c>
      <c r="J369" s="13">
        <v>1847808</v>
      </c>
      <c r="K369" s="13">
        <v>0</v>
      </c>
      <c r="L369" s="13">
        <v>2129504</v>
      </c>
      <c r="M369" s="14">
        <v>185.80438007154697</v>
      </c>
      <c r="N369" s="13">
        <f t="shared" ref="N369:N437" si="29">L369-G369</f>
        <v>205112</v>
      </c>
      <c r="O369" s="14">
        <f t="shared" si="27"/>
        <v>17.896518628391938</v>
      </c>
      <c r="P369" s="45">
        <f t="shared" si="28"/>
        <v>10.658535267242849</v>
      </c>
      <c r="R369" s="13"/>
    </row>
    <row r="370" spans="1:18" x14ac:dyDescent="0.3">
      <c r="A370" s="23">
        <v>456000</v>
      </c>
      <c r="B370" s="23" t="s">
        <v>439</v>
      </c>
      <c r="C370" s="24">
        <v>144612</v>
      </c>
      <c r="D370" s="24">
        <v>4197128</v>
      </c>
      <c r="E370" s="24">
        <v>41099488</v>
      </c>
      <c r="F370" s="24">
        <v>1554568</v>
      </c>
      <c r="G370" s="24">
        <v>43742048</v>
      </c>
      <c r="H370" s="37">
        <v>302.47868779907617</v>
      </c>
      <c r="I370" s="24">
        <v>4197128</v>
      </c>
      <c r="J370" s="24">
        <v>43176544</v>
      </c>
      <c r="K370" s="24">
        <v>1336968</v>
      </c>
      <c r="L370" s="24">
        <v>46036704</v>
      </c>
      <c r="M370" s="37">
        <v>318.34636129781762</v>
      </c>
      <c r="N370" s="24">
        <f>L370-G370</f>
        <v>2294656</v>
      </c>
      <c r="O370" s="37">
        <f t="shared" si="27"/>
        <v>15.86767349874146</v>
      </c>
      <c r="P370" s="46">
        <f t="shared" si="28"/>
        <v>5.2458814914198806</v>
      </c>
      <c r="R370" s="13"/>
    </row>
    <row r="371" spans="1:18" x14ac:dyDescent="0.3">
      <c r="A371" s="2">
        <v>457002</v>
      </c>
      <c r="B371" s="2" t="s">
        <v>440</v>
      </c>
      <c r="C371" s="12">
        <v>4466</v>
      </c>
      <c r="D371" s="13">
        <v>109768</v>
      </c>
      <c r="E371" s="13">
        <v>0</v>
      </c>
      <c r="F371" s="13">
        <v>207336</v>
      </c>
      <c r="G371" s="13">
        <v>-97568</v>
      </c>
      <c r="H371" s="14">
        <v>-21.846842812360055</v>
      </c>
      <c r="I371" s="13">
        <v>109768</v>
      </c>
      <c r="J371" s="13">
        <v>0</v>
      </c>
      <c r="K371" s="13">
        <v>184600</v>
      </c>
      <c r="L371" s="13">
        <v>-74832</v>
      </c>
      <c r="M371" s="14">
        <v>-16.755933721450962</v>
      </c>
      <c r="N371" s="13">
        <f t="shared" si="29"/>
        <v>22736</v>
      </c>
      <c r="O371" s="14">
        <f t="shared" si="27"/>
        <v>5.0909090909090908</v>
      </c>
      <c r="P371" s="45" t="str">
        <f t="shared" si="28"/>
        <v>x</v>
      </c>
      <c r="R371" s="13"/>
    </row>
    <row r="372" spans="1:18" x14ac:dyDescent="0.3">
      <c r="A372" s="2">
        <v>457012</v>
      </c>
      <c r="B372" s="2" t="s">
        <v>441</v>
      </c>
      <c r="C372" s="12">
        <v>3465</v>
      </c>
      <c r="D372" s="13">
        <v>85160</v>
      </c>
      <c r="E372" s="13">
        <v>820576</v>
      </c>
      <c r="F372" s="13">
        <v>0</v>
      </c>
      <c r="G372" s="13">
        <v>905736</v>
      </c>
      <c r="H372" s="14">
        <v>261.39567099567097</v>
      </c>
      <c r="I372" s="13">
        <v>85160</v>
      </c>
      <c r="J372" s="13">
        <v>883216</v>
      </c>
      <c r="K372" s="13">
        <v>0</v>
      </c>
      <c r="L372" s="13">
        <v>968376</v>
      </c>
      <c r="M372" s="14">
        <v>279.47359307359307</v>
      </c>
      <c r="N372" s="13">
        <f t="shared" si="29"/>
        <v>62640</v>
      </c>
      <c r="O372" s="14">
        <f t="shared" si="27"/>
        <v>18.077922077922079</v>
      </c>
      <c r="P372" s="45">
        <f t="shared" si="28"/>
        <v>6.9159225204695405</v>
      </c>
      <c r="R372" s="13"/>
    </row>
    <row r="373" spans="1:18" x14ac:dyDescent="0.3">
      <c r="A373" s="2">
        <v>457013</v>
      </c>
      <c r="B373" s="2" t="s">
        <v>442</v>
      </c>
      <c r="C373" s="12">
        <v>34111</v>
      </c>
      <c r="D373" s="13">
        <v>1222136</v>
      </c>
      <c r="E373" s="13">
        <v>355600</v>
      </c>
      <c r="F373" s="13">
        <v>0</v>
      </c>
      <c r="G373" s="13">
        <v>1577736</v>
      </c>
      <c r="H373" s="14">
        <v>46.25299756676732</v>
      </c>
      <c r="I373" s="13">
        <v>1222136</v>
      </c>
      <c r="J373" s="13">
        <v>1069992</v>
      </c>
      <c r="K373" s="13">
        <v>0</v>
      </c>
      <c r="L373" s="13">
        <v>2292128</v>
      </c>
      <c r="M373" s="14">
        <v>67.196153733399782</v>
      </c>
      <c r="N373" s="13">
        <f t="shared" si="29"/>
        <v>714392</v>
      </c>
      <c r="O373" s="14">
        <f t="shared" si="27"/>
        <v>20.943156166632466</v>
      </c>
      <c r="P373" s="45">
        <f t="shared" si="28"/>
        <v>45.27956514904902</v>
      </c>
      <c r="R373" s="13"/>
    </row>
    <row r="374" spans="1:18" x14ac:dyDescent="0.3">
      <c r="A374" s="2">
        <v>457014</v>
      </c>
      <c r="B374" s="2" t="s">
        <v>443</v>
      </c>
      <c r="C374" s="12">
        <v>23282</v>
      </c>
      <c r="D374" s="13">
        <v>572248</v>
      </c>
      <c r="E374" s="13">
        <v>16185112</v>
      </c>
      <c r="F374" s="13">
        <v>0</v>
      </c>
      <c r="G374" s="13">
        <v>16757360</v>
      </c>
      <c r="H374" s="14">
        <v>719.75603470492229</v>
      </c>
      <c r="I374" s="13">
        <v>572248</v>
      </c>
      <c r="J374" s="13">
        <v>16651248</v>
      </c>
      <c r="K374" s="13">
        <v>0</v>
      </c>
      <c r="L374" s="13">
        <v>17223496</v>
      </c>
      <c r="M374" s="14">
        <v>739.77733871660507</v>
      </c>
      <c r="N374" s="13">
        <f t="shared" si="29"/>
        <v>466136</v>
      </c>
      <c r="O374" s="14">
        <f t="shared" si="27"/>
        <v>20.021304011682844</v>
      </c>
      <c r="P374" s="45">
        <f t="shared" si="28"/>
        <v>2.7816792143869917</v>
      </c>
      <c r="R374" s="13"/>
    </row>
    <row r="375" spans="1:18" x14ac:dyDescent="0.3">
      <c r="A375" s="2">
        <v>457017</v>
      </c>
      <c r="B375" s="2" t="s">
        <v>444</v>
      </c>
      <c r="C375" s="12">
        <v>11931</v>
      </c>
      <c r="D375" s="13">
        <v>293248</v>
      </c>
      <c r="E375" s="13">
        <v>6246872</v>
      </c>
      <c r="F375" s="13">
        <v>0</v>
      </c>
      <c r="G375" s="13">
        <v>6540120</v>
      </c>
      <c r="H375" s="14">
        <v>548.16193110384711</v>
      </c>
      <c r="I375" s="13">
        <v>293248</v>
      </c>
      <c r="J375" s="13">
        <v>6460064</v>
      </c>
      <c r="K375" s="13">
        <v>0</v>
      </c>
      <c r="L375" s="13">
        <v>6753312</v>
      </c>
      <c r="M375" s="14">
        <v>566.03067638923812</v>
      </c>
      <c r="N375" s="13">
        <f t="shared" si="29"/>
        <v>213192</v>
      </c>
      <c r="O375" s="14">
        <f t="shared" si="27"/>
        <v>17.868745285390997</v>
      </c>
      <c r="P375" s="45">
        <f t="shared" si="28"/>
        <v>3.2597567017118951</v>
      </c>
      <c r="R375" s="13"/>
    </row>
    <row r="376" spans="1:18" x14ac:dyDescent="0.3">
      <c r="A376" s="2">
        <v>457018</v>
      </c>
      <c r="B376" s="2" t="s">
        <v>445</v>
      </c>
      <c r="C376" s="12">
        <v>18251</v>
      </c>
      <c r="D376" s="13">
        <v>448592</v>
      </c>
      <c r="E376" s="13">
        <v>10785200</v>
      </c>
      <c r="F376" s="13">
        <v>0</v>
      </c>
      <c r="G376" s="13">
        <v>11233792</v>
      </c>
      <c r="H376" s="14">
        <v>615.51651964275925</v>
      </c>
      <c r="I376" s="13">
        <v>448592</v>
      </c>
      <c r="J376" s="13">
        <v>11134392</v>
      </c>
      <c r="K376" s="13">
        <v>0</v>
      </c>
      <c r="L376" s="13">
        <v>11582984</v>
      </c>
      <c r="M376" s="14">
        <v>634.64927949153468</v>
      </c>
      <c r="N376" s="13">
        <f t="shared" si="29"/>
        <v>349192</v>
      </c>
      <c r="O376" s="14">
        <f t="shared" si="27"/>
        <v>19.132759848775411</v>
      </c>
      <c r="P376" s="45">
        <f t="shared" si="28"/>
        <v>3.1084072056879815</v>
      </c>
      <c r="R376" s="13"/>
    </row>
    <row r="377" spans="1:18" x14ac:dyDescent="0.3">
      <c r="A377" s="2">
        <v>457020</v>
      </c>
      <c r="B377" s="2" t="s">
        <v>446</v>
      </c>
      <c r="C377" s="12">
        <v>11934</v>
      </c>
      <c r="D377" s="13">
        <v>293328</v>
      </c>
      <c r="E377" s="13">
        <v>4009424</v>
      </c>
      <c r="F377" s="13">
        <v>0</v>
      </c>
      <c r="G377" s="13">
        <v>4302752</v>
      </c>
      <c r="H377" s="14">
        <v>360.54566783978549</v>
      </c>
      <c r="I377" s="13">
        <v>293328</v>
      </c>
      <c r="J377" s="13">
        <v>4224088</v>
      </c>
      <c r="K377" s="13">
        <v>0</v>
      </c>
      <c r="L377" s="13">
        <v>4517416</v>
      </c>
      <c r="M377" s="14">
        <v>378.5332662979722</v>
      </c>
      <c r="N377" s="13">
        <f t="shared" si="29"/>
        <v>214664</v>
      </c>
      <c r="O377" s="14">
        <f t="shared" si="27"/>
        <v>17.987598458186692</v>
      </c>
      <c r="P377" s="45">
        <f t="shared" si="28"/>
        <v>4.9889930909334312</v>
      </c>
      <c r="R377" s="13"/>
    </row>
    <row r="378" spans="1:18" x14ac:dyDescent="0.3">
      <c r="A378" s="2">
        <v>457021</v>
      </c>
      <c r="B378" s="2" t="s">
        <v>447</v>
      </c>
      <c r="C378" s="12">
        <v>15200</v>
      </c>
      <c r="D378" s="13">
        <v>373600</v>
      </c>
      <c r="E378" s="13">
        <v>2933688</v>
      </c>
      <c r="F378" s="13">
        <v>0</v>
      </c>
      <c r="G378" s="13">
        <v>3307288</v>
      </c>
      <c r="H378" s="14">
        <v>217.58473684210526</v>
      </c>
      <c r="I378" s="13">
        <v>373600</v>
      </c>
      <c r="J378" s="13">
        <v>3224520</v>
      </c>
      <c r="K378" s="13">
        <v>0</v>
      </c>
      <c r="L378" s="13">
        <v>3598120</v>
      </c>
      <c r="M378" s="14">
        <v>236.71842105263158</v>
      </c>
      <c r="N378" s="13">
        <f t="shared" si="29"/>
        <v>290832</v>
      </c>
      <c r="O378" s="14">
        <f t="shared" si="27"/>
        <v>19.133684210526315</v>
      </c>
      <c r="P378" s="45">
        <f t="shared" si="28"/>
        <v>8.7936702216438363</v>
      </c>
      <c r="R378" s="13"/>
    </row>
    <row r="379" spans="1:18" x14ac:dyDescent="0.3">
      <c r="A379" s="2">
        <v>457022</v>
      </c>
      <c r="B379" s="2" t="s">
        <v>448</v>
      </c>
      <c r="C379" s="12">
        <v>21108</v>
      </c>
      <c r="D379" s="13">
        <v>518816</v>
      </c>
      <c r="E379" s="13">
        <v>13232344</v>
      </c>
      <c r="F379" s="13">
        <v>0</v>
      </c>
      <c r="G379" s="13">
        <v>13751160</v>
      </c>
      <c r="H379" s="14">
        <v>651.46674246731095</v>
      </c>
      <c r="I379" s="13">
        <v>518816</v>
      </c>
      <c r="J379" s="13">
        <v>13647752</v>
      </c>
      <c r="K379" s="13">
        <v>0</v>
      </c>
      <c r="L379" s="13">
        <v>14166568</v>
      </c>
      <c r="M379" s="14">
        <v>671.14686374834184</v>
      </c>
      <c r="N379" s="13">
        <f t="shared" si="29"/>
        <v>415408</v>
      </c>
      <c r="O379" s="14">
        <f t="shared" si="27"/>
        <v>19.680121281030889</v>
      </c>
      <c r="P379" s="45">
        <f t="shared" si="28"/>
        <v>3.0208942372861638</v>
      </c>
      <c r="R379" s="13"/>
    </row>
    <row r="380" spans="1:18" x14ac:dyDescent="0.3">
      <c r="A380" s="2">
        <v>457024</v>
      </c>
      <c r="B380" s="2" t="s">
        <v>449</v>
      </c>
      <c r="C380" s="12">
        <v>7397</v>
      </c>
      <c r="D380" s="13">
        <v>181808</v>
      </c>
      <c r="E380" s="13">
        <v>2248888</v>
      </c>
      <c r="F380" s="13">
        <v>0</v>
      </c>
      <c r="G380" s="13">
        <v>2430696</v>
      </c>
      <c r="H380" s="14">
        <v>328.60565093957007</v>
      </c>
      <c r="I380" s="13">
        <v>181808</v>
      </c>
      <c r="J380" s="13">
        <v>2382528</v>
      </c>
      <c r="K380" s="13">
        <v>0</v>
      </c>
      <c r="L380" s="13">
        <v>2564336</v>
      </c>
      <c r="M380" s="14">
        <v>346.67243477085304</v>
      </c>
      <c r="N380" s="13">
        <f t="shared" si="29"/>
        <v>133640</v>
      </c>
      <c r="O380" s="14">
        <f t="shared" si="27"/>
        <v>18.066783831282951</v>
      </c>
      <c r="P380" s="45">
        <f t="shared" si="28"/>
        <v>5.4980137376290577</v>
      </c>
      <c r="R380" s="13"/>
    </row>
    <row r="381" spans="1:18" x14ac:dyDescent="0.3">
      <c r="A381" s="2">
        <v>457402</v>
      </c>
      <c r="B381" s="2" t="s">
        <v>450</v>
      </c>
      <c r="C381" s="12">
        <v>11052</v>
      </c>
      <c r="D381" s="13">
        <v>271648</v>
      </c>
      <c r="E381" s="13">
        <v>2886920</v>
      </c>
      <c r="F381" s="13">
        <v>0</v>
      </c>
      <c r="G381" s="13">
        <v>3158568</v>
      </c>
      <c r="H381" s="14">
        <v>285.79153094462544</v>
      </c>
      <c r="I381" s="13">
        <v>271648</v>
      </c>
      <c r="J381" s="13">
        <v>3084280</v>
      </c>
      <c r="K381" s="13">
        <v>0</v>
      </c>
      <c r="L381" s="13">
        <v>3355928</v>
      </c>
      <c r="M381" s="14">
        <v>303.64893231994211</v>
      </c>
      <c r="N381" s="13">
        <f t="shared" si="29"/>
        <v>197360</v>
      </c>
      <c r="O381" s="14">
        <f t="shared" si="27"/>
        <v>17.857401375316684</v>
      </c>
      <c r="P381" s="45">
        <f t="shared" si="28"/>
        <v>6.2484011742029928</v>
      </c>
      <c r="R381" s="13"/>
    </row>
    <row r="382" spans="1:18" x14ac:dyDescent="0.3">
      <c r="A382" s="2">
        <v>457403</v>
      </c>
      <c r="B382" s="2" t="s">
        <v>451</v>
      </c>
      <c r="C382" s="12">
        <v>6751</v>
      </c>
      <c r="D382" s="13">
        <v>165928</v>
      </c>
      <c r="E382" s="13">
        <v>1277136</v>
      </c>
      <c r="F382" s="13">
        <v>0</v>
      </c>
      <c r="G382" s="13">
        <v>1443064</v>
      </c>
      <c r="H382" s="14">
        <v>213.75559176418309</v>
      </c>
      <c r="I382" s="13">
        <v>165928</v>
      </c>
      <c r="J382" s="13">
        <v>1397232</v>
      </c>
      <c r="K382" s="13">
        <v>0</v>
      </c>
      <c r="L382" s="13">
        <v>1563160</v>
      </c>
      <c r="M382" s="14">
        <v>231.54495630276995</v>
      </c>
      <c r="N382" s="13">
        <f t="shared" si="29"/>
        <v>120096</v>
      </c>
      <c r="O382" s="14">
        <f t="shared" si="27"/>
        <v>17.789364538586877</v>
      </c>
      <c r="P382" s="45">
        <f t="shared" si="28"/>
        <v>8.3222920119966961</v>
      </c>
      <c r="R382" s="13"/>
    </row>
    <row r="383" spans="1:18" x14ac:dyDescent="0.3">
      <c r="A383" s="23">
        <v>457000</v>
      </c>
      <c r="B383" s="23" t="s">
        <v>452</v>
      </c>
      <c r="C383" s="24">
        <v>168948</v>
      </c>
      <c r="D383" s="24">
        <v>4536280</v>
      </c>
      <c r="E383" s="24">
        <v>60981760</v>
      </c>
      <c r="F383" s="24">
        <v>207336</v>
      </c>
      <c r="G383" s="24">
        <v>65310704</v>
      </c>
      <c r="H383" s="37">
        <v>386.57281530411723</v>
      </c>
      <c r="I383" s="24">
        <v>4536280</v>
      </c>
      <c r="J383" s="24">
        <v>64159312</v>
      </c>
      <c r="K383" s="24">
        <v>184600</v>
      </c>
      <c r="L383" s="24">
        <v>68510992</v>
      </c>
      <c r="M383" s="37">
        <v>405.51525913298764</v>
      </c>
      <c r="N383" s="24">
        <f>L383-G383</f>
        <v>3200288</v>
      </c>
      <c r="O383" s="37">
        <f t="shared" si="27"/>
        <v>18.94244382887042</v>
      </c>
      <c r="P383" s="46">
        <f t="shared" si="28"/>
        <v>4.9000972336785713</v>
      </c>
      <c r="R383" s="13"/>
    </row>
    <row r="384" spans="1:18" x14ac:dyDescent="0.3">
      <c r="A384" s="2">
        <v>458003</v>
      </c>
      <c r="B384" s="2" t="s">
        <v>453</v>
      </c>
      <c r="C384" s="12">
        <v>6213</v>
      </c>
      <c r="D384" s="13">
        <v>152704</v>
      </c>
      <c r="E384" s="13">
        <v>0</v>
      </c>
      <c r="F384" s="13">
        <v>330904</v>
      </c>
      <c r="G384" s="13">
        <v>-178200</v>
      </c>
      <c r="H384" s="14">
        <v>-28.681796233703526</v>
      </c>
      <c r="I384" s="13">
        <v>152704</v>
      </c>
      <c r="J384" s="13">
        <v>0</v>
      </c>
      <c r="K384" s="13">
        <v>301304</v>
      </c>
      <c r="L384" s="13">
        <v>-148600</v>
      </c>
      <c r="M384" s="14">
        <v>-23.917592145501366</v>
      </c>
      <c r="N384" s="13">
        <f t="shared" si="29"/>
        <v>29600</v>
      </c>
      <c r="O384" s="14">
        <f t="shared" si="27"/>
        <v>4.764204088202157</v>
      </c>
      <c r="P384" s="45" t="str">
        <f t="shared" si="28"/>
        <v>x</v>
      </c>
      <c r="R384" s="13"/>
    </row>
    <row r="385" spans="1:18" x14ac:dyDescent="0.3">
      <c r="A385" s="2">
        <v>458005</v>
      </c>
      <c r="B385" s="2" t="s">
        <v>454</v>
      </c>
      <c r="C385" s="12">
        <v>31515</v>
      </c>
      <c r="D385" s="13">
        <v>1129128</v>
      </c>
      <c r="E385" s="13">
        <v>7497096</v>
      </c>
      <c r="F385" s="13">
        <v>0</v>
      </c>
      <c r="G385" s="13">
        <v>8626224</v>
      </c>
      <c r="H385" s="14">
        <v>273.71803902903378</v>
      </c>
      <c r="I385" s="13">
        <v>1129128</v>
      </c>
      <c r="J385" s="13">
        <v>8140056</v>
      </c>
      <c r="K385" s="13">
        <v>0</v>
      </c>
      <c r="L385" s="13">
        <v>9269184</v>
      </c>
      <c r="M385" s="14">
        <v>294.1197524988101</v>
      </c>
      <c r="N385" s="13">
        <f t="shared" si="29"/>
        <v>642960</v>
      </c>
      <c r="O385" s="14">
        <f t="shared" si="27"/>
        <v>20.401713469776297</v>
      </c>
      <c r="P385" s="45">
        <f t="shared" si="28"/>
        <v>7.4535509395536215</v>
      </c>
      <c r="R385" s="13"/>
    </row>
    <row r="386" spans="1:18" x14ac:dyDescent="0.3">
      <c r="A386" s="2">
        <v>458007</v>
      </c>
      <c r="B386" s="2" t="s">
        <v>455</v>
      </c>
      <c r="C386" s="12">
        <v>16295</v>
      </c>
      <c r="D386" s="13">
        <v>400512</v>
      </c>
      <c r="E386" s="13">
        <v>735376</v>
      </c>
      <c r="F386" s="13">
        <v>0</v>
      </c>
      <c r="G386" s="13">
        <v>1135888</v>
      </c>
      <c r="H386" s="14">
        <v>69.707763117520713</v>
      </c>
      <c r="I386" s="13">
        <v>400512</v>
      </c>
      <c r="J386" s="13">
        <v>1042712</v>
      </c>
      <c r="K386" s="13">
        <v>0</v>
      </c>
      <c r="L386" s="13">
        <v>1443224</v>
      </c>
      <c r="M386" s="14">
        <v>88.568517950291493</v>
      </c>
      <c r="N386" s="13">
        <f t="shared" si="29"/>
        <v>307336</v>
      </c>
      <c r="O386" s="14">
        <f t="shared" si="27"/>
        <v>18.860754832770787</v>
      </c>
      <c r="P386" s="45">
        <f t="shared" si="28"/>
        <v>27.056892933106081</v>
      </c>
      <c r="R386" s="13"/>
    </row>
    <row r="387" spans="1:18" x14ac:dyDescent="0.3">
      <c r="A387" s="2">
        <v>458009</v>
      </c>
      <c r="B387" s="2" t="s">
        <v>456</v>
      </c>
      <c r="C387" s="12">
        <v>14232</v>
      </c>
      <c r="D387" s="13">
        <v>349808</v>
      </c>
      <c r="E387" s="13">
        <v>5094408</v>
      </c>
      <c r="F387" s="13">
        <v>0</v>
      </c>
      <c r="G387" s="13">
        <v>5444216</v>
      </c>
      <c r="H387" s="14">
        <v>382.53344575604274</v>
      </c>
      <c r="I387" s="13">
        <v>349808</v>
      </c>
      <c r="J387" s="13">
        <v>5358184</v>
      </c>
      <c r="K387" s="13">
        <v>0</v>
      </c>
      <c r="L387" s="13">
        <v>5707992</v>
      </c>
      <c r="M387" s="14">
        <v>401.06745362563237</v>
      </c>
      <c r="N387" s="13">
        <f t="shared" si="29"/>
        <v>263776</v>
      </c>
      <c r="O387" s="14">
        <f t="shared" si="27"/>
        <v>18.534007869589658</v>
      </c>
      <c r="P387" s="45">
        <f t="shared" si="28"/>
        <v>4.8450686012457993</v>
      </c>
      <c r="R387" s="13"/>
    </row>
    <row r="388" spans="1:18" x14ac:dyDescent="0.3">
      <c r="A388" s="2">
        <v>458010</v>
      </c>
      <c r="B388" s="2" t="s">
        <v>457</v>
      </c>
      <c r="C388" s="12">
        <v>15941</v>
      </c>
      <c r="D388" s="13">
        <v>391816</v>
      </c>
      <c r="E388" s="13">
        <v>298520</v>
      </c>
      <c r="F388" s="13">
        <v>0</v>
      </c>
      <c r="G388" s="13">
        <v>690336</v>
      </c>
      <c r="H388" s="14">
        <v>43.305689730882627</v>
      </c>
      <c r="I388" s="13">
        <v>391816</v>
      </c>
      <c r="J388" s="13">
        <v>598232</v>
      </c>
      <c r="K388" s="13">
        <v>0</v>
      </c>
      <c r="L388" s="13">
        <v>990048</v>
      </c>
      <c r="M388" s="14">
        <v>62.107019634903708</v>
      </c>
      <c r="N388" s="13">
        <f t="shared" si="29"/>
        <v>299712</v>
      </c>
      <c r="O388" s="14">
        <f t="shared" si="27"/>
        <v>18.801329904021078</v>
      </c>
      <c r="P388" s="45">
        <f t="shared" si="28"/>
        <v>43.415380336531776</v>
      </c>
      <c r="R388" s="13"/>
    </row>
    <row r="389" spans="1:18" x14ac:dyDescent="0.3">
      <c r="A389" s="2">
        <v>458013</v>
      </c>
      <c r="B389" s="2" t="s">
        <v>458</v>
      </c>
      <c r="C389" s="12">
        <v>16521</v>
      </c>
      <c r="D389" s="13">
        <v>406072</v>
      </c>
      <c r="E389" s="13">
        <v>1904656</v>
      </c>
      <c r="F389" s="13">
        <v>0</v>
      </c>
      <c r="G389" s="13">
        <v>2310728</v>
      </c>
      <c r="H389" s="14">
        <v>139.86610979964894</v>
      </c>
      <c r="I389" s="13">
        <v>406072</v>
      </c>
      <c r="J389" s="13">
        <v>2213184</v>
      </c>
      <c r="K389" s="13">
        <v>0</v>
      </c>
      <c r="L389" s="13">
        <v>2619256</v>
      </c>
      <c r="M389" s="14">
        <v>158.54100841353429</v>
      </c>
      <c r="N389" s="13">
        <f t="shared" si="29"/>
        <v>308528</v>
      </c>
      <c r="O389" s="14">
        <f t="shared" si="27"/>
        <v>18.674898613885357</v>
      </c>
      <c r="P389" s="45">
        <f t="shared" si="28"/>
        <v>13.351982578650537</v>
      </c>
      <c r="R389" s="13"/>
    </row>
    <row r="390" spans="1:18" x14ac:dyDescent="0.3">
      <c r="A390" s="2">
        <v>458014</v>
      </c>
      <c r="B390" s="2" t="s">
        <v>459</v>
      </c>
      <c r="C390" s="12">
        <v>21227</v>
      </c>
      <c r="D390" s="13">
        <v>521744</v>
      </c>
      <c r="E390" s="13">
        <v>374016</v>
      </c>
      <c r="F390" s="13">
        <v>0</v>
      </c>
      <c r="G390" s="13">
        <v>895760</v>
      </c>
      <c r="H390" s="14">
        <v>42.199086069628301</v>
      </c>
      <c r="I390" s="13">
        <v>521744</v>
      </c>
      <c r="J390" s="13">
        <v>785688</v>
      </c>
      <c r="K390" s="13">
        <v>0</v>
      </c>
      <c r="L390" s="13">
        <v>1307432</v>
      </c>
      <c r="M390" s="14">
        <v>61.592876996278328</v>
      </c>
      <c r="N390" s="13">
        <f t="shared" si="29"/>
        <v>411672</v>
      </c>
      <c r="O390" s="14">
        <f t="shared" si="27"/>
        <v>19.39379092665002</v>
      </c>
      <c r="P390" s="45">
        <f t="shared" si="28"/>
        <v>45.957845851567384</v>
      </c>
      <c r="R390" s="13"/>
    </row>
    <row r="391" spans="1:18" x14ac:dyDescent="0.3">
      <c r="A391" s="2">
        <v>458401</v>
      </c>
      <c r="B391" s="2" t="s">
        <v>460</v>
      </c>
      <c r="C391" s="12">
        <v>10866</v>
      </c>
      <c r="D391" s="13">
        <v>267072</v>
      </c>
      <c r="E391" s="13">
        <v>358096</v>
      </c>
      <c r="F391" s="13">
        <v>0</v>
      </c>
      <c r="G391" s="13">
        <v>625168</v>
      </c>
      <c r="H391" s="14">
        <v>57.534327259341062</v>
      </c>
      <c r="I391" s="13">
        <v>267072</v>
      </c>
      <c r="J391" s="13">
        <v>550776</v>
      </c>
      <c r="K391" s="13">
        <v>0</v>
      </c>
      <c r="L391" s="13">
        <v>817848</v>
      </c>
      <c r="M391" s="14">
        <v>75.266703478741022</v>
      </c>
      <c r="N391" s="13">
        <f t="shared" si="29"/>
        <v>192680</v>
      </c>
      <c r="O391" s="14">
        <f t="shared" si="27"/>
        <v>17.732376219399963</v>
      </c>
      <c r="P391" s="45">
        <f t="shared" si="28"/>
        <v>30.820515445448265</v>
      </c>
      <c r="R391" s="13"/>
    </row>
    <row r="392" spans="1:18" x14ac:dyDescent="0.3">
      <c r="A392" s="23">
        <v>458000</v>
      </c>
      <c r="B392" s="23" t="s">
        <v>461</v>
      </c>
      <c r="C392" s="24">
        <v>132810</v>
      </c>
      <c r="D392" s="24">
        <v>3618856</v>
      </c>
      <c r="E392" s="24">
        <v>16262168</v>
      </c>
      <c r="F392" s="24">
        <v>330904</v>
      </c>
      <c r="G392" s="24">
        <v>19550120</v>
      </c>
      <c r="H392" s="37">
        <v>147.20367442210676</v>
      </c>
      <c r="I392" s="24">
        <v>3618856</v>
      </c>
      <c r="J392" s="24">
        <v>18688832</v>
      </c>
      <c r="K392" s="24">
        <v>301304</v>
      </c>
      <c r="L392" s="24">
        <v>22006384</v>
      </c>
      <c r="M392" s="37">
        <v>165.6982456140351</v>
      </c>
      <c r="N392" s="24">
        <f>L392-G392</f>
        <v>2456264</v>
      </c>
      <c r="O392" s="37">
        <f t="shared" si="27"/>
        <v>18.494571191928319</v>
      </c>
      <c r="P392" s="46">
        <f t="shared" si="28"/>
        <v>12.563933111408012</v>
      </c>
      <c r="R392" s="13"/>
    </row>
    <row r="393" spans="1:18" x14ac:dyDescent="0.3">
      <c r="A393" s="2">
        <v>459003</v>
      </c>
      <c r="B393" s="2" t="s">
        <v>462</v>
      </c>
      <c r="C393" s="12">
        <v>16258</v>
      </c>
      <c r="D393" s="13">
        <v>399608</v>
      </c>
      <c r="E393" s="13">
        <v>3303984</v>
      </c>
      <c r="F393" s="13">
        <v>0</v>
      </c>
      <c r="G393" s="13">
        <v>3703592</v>
      </c>
      <c r="H393" s="14">
        <v>227.80120556033953</v>
      </c>
      <c r="I393" s="13">
        <v>399608</v>
      </c>
      <c r="J393" s="13">
        <v>3607024</v>
      </c>
      <c r="K393" s="13">
        <v>0</v>
      </c>
      <c r="L393" s="13">
        <v>4006632</v>
      </c>
      <c r="M393" s="14">
        <v>246.44064460573256</v>
      </c>
      <c r="N393" s="13">
        <f t="shared" si="29"/>
        <v>303040</v>
      </c>
      <c r="O393" s="14">
        <f t="shared" si="27"/>
        <v>18.639439045393036</v>
      </c>
      <c r="P393" s="45">
        <f t="shared" si="28"/>
        <v>8.1823267789756535</v>
      </c>
      <c r="R393" s="13"/>
    </row>
    <row r="394" spans="1:18" x14ac:dyDescent="0.3">
      <c r="A394" s="2">
        <v>459004</v>
      </c>
      <c r="B394" s="2" t="s">
        <v>463</v>
      </c>
      <c r="C394" s="12">
        <v>10609</v>
      </c>
      <c r="D394" s="13">
        <v>260760</v>
      </c>
      <c r="E394" s="13">
        <v>1615344</v>
      </c>
      <c r="F394" s="13">
        <v>0</v>
      </c>
      <c r="G394" s="13">
        <v>1876104</v>
      </c>
      <c r="H394" s="14">
        <v>176.84079555094732</v>
      </c>
      <c r="I394" s="13">
        <v>260760</v>
      </c>
      <c r="J394" s="13">
        <v>1802496</v>
      </c>
      <c r="K394" s="13">
        <v>0</v>
      </c>
      <c r="L394" s="13">
        <v>2063256</v>
      </c>
      <c r="M394" s="14">
        <v>194.48166650956736</v>
      </c>
      <c r="N394" s="13">
        <f t="shared" si="29"/>
        <v>187152</v>
      </c>
      <c r="O394" s="14">
        <f t="shared" si="27"/>
        <v>17.640870958620038</v>
      </c>
      <c r="P394" s="45">
        <f t="shared" si="28"/>
        <v>9.9755663865116215</v>
      </c>
      <c r="R394" s="13"/>
    </row>
    <row r="395" spans="1:18" x14ac:dyDescent="0.3">
      <c r="A395" s="2">
        <v>459005</v>
      </c>
      <c r="B395" s="2" t="s">
        <v>464</v>
      </c>
      <c r="C395" s="12">
        <v>8841</v>
      </c>
      <c r="D395" s="13">
        <v>217304</v>
      </c>
      <c r="E395" s="13">
        <v>0</v>
      </c>
      <c r="F395" s="13">
        <v>10248</v>
      </c>
      <c r="G395" s="13">
        <v>207056</v>
      </c>
      <c r="H395" s="14">
        <v>23.41997511593711</v>
      </c>
      <c r="I395" s="13">
        <v>217304</v>
      </c>
      <c r="J395" s="13">
        <v>120728</v>
      </c>
      <c r="K395" s="13">
        <v>0</v>
      </c>
      <c r="L395" s="13">
        <v>338032</v>
      </c>
      <c r="M395" s="14">
        <v>38.234588847415452</v>
      </c>
      <c r="N395" s="13">
        <f t="shared" si="29"/>
        <v>130976</v>
      </c>
      <c r="O395" s="14">
        <f t="shared" si="27"/>
        <v>14.814613731478339</v>
      </c>
      <c r="P395" s="45">
        <f t="shared" si="28"/>
        <v>63.25631713159725</v>
      </c>
      <c r="R395" s="13"/>
    </row>
    <row r="396" spans="1:18" x14ac:dyDescent="0.3">
      <c r="A396" s="2">
        <v>459006</v>
      </c>
      <c r="B396" s="2" t="s">
        <v>465</v>
      </c>
      <c r="C396" s="12">
        <v>8352</v>
      </c>
      <c r="D396" s="13">
        <v>205280</v>
      </c>
      <c r="E396" s="13">
        <v>1233560</v>
      </c>
      <c r="F396" s="13">
        <v>0</v>
      </c>
      <c r="G396" s="13">
        <v>1438840</v>
      </c>
      <c r="H396" s="14">
        <v>172.2749042145594</v>
      </c>
      <c r="I396" s="13">
        <v>205280</v>
      </c>
      <c r="J396" s="13">
        <v>1382504</v>
      </c>
      <c r="K396" s="13">
        <v>0</v>
      </c>
      <c r="L396" s="13">
        <v>1587784</v>
      </c>
      <c r="M396" s="14">
        <v>190.10823754789271</v>
      </c>
      <c r="N396" s="13">
        <f t="shared" si="29"/>
        <v>148944</v>
      </c>
      <c r="O396" s="14">
        <f t="shared" si="27"/>
        <v>17.833333333333332</v>
      </c>
      <c r="P396" s="45">
        <f t="shared" si="28"/>
        <v>10.351672180367519</v>
      </c>
      <c r="R396" s="13"/>
    </row>
    <row r="397" spans="1:18" x14ac:dyDescent="0.3">
      <c r="A397" s="2">
        <v>459008</v>
      </c>
      <c r="B397" s="2" t="s">
        <v>466</v>
      </c>
      <c r="C397" s="12">
        <v>13946</v>
      </c>
      <c r="D397" s="13">
        <v>342776</v>
      </c>
      <c r="E397" s="13">
        <v>6879720</v>
      </c>
      <c r="F397" s="13">
        <v>0</v>
      </c>
      <c r="G397" s="13">
        <v>7222496</v>
      </c>
      <c r="H397" s="14">
        <v>517.89014771260577</v>
      </c>
      <c r="I397" s="13">
        <v>342776</v>
      </c>
      <c r="J397" s="13">
        <v>7135208</v>
      </c>
      <c r="K397" s="13">
        <v>0</v>
      </c>
      <c r="L397" s="13">
        <v>7477984</v>
      </c>
      <c r="M397" s="14">
        <v>536.20995267460205</v>
      </c>
      <c r="N397" s="13">
        <f t="shared" si="29"/>
        <v>255488</v>
      </c>
      <c r="O397" s="14">
        <f t="shared" si="27"/>
        <v>18.319804961996272</v>
      </c>
      <c r="P397" s="45">
        <f t="shared" si="28"/>
        <v>3.5373920594763915</v>
      </c>
      <c r="R397" s="13"/>
    </row>
    <row r="398" spans="1:18" x14ac:dyDescent="0.3">
      <c r="A398" s="2">
        <v>459012</v>
      </c>
      <c r="B398" s="2" t="s">
        <v>467</v>
      </c>
      <c r="C398" s="12">
        <v>14559</v>
      </c>
      <c r="D398" s="13">
        <v>357848</v>
      </c>
      <c r="E398" s="13">
        <v>731800</v>
      </c>
      <c r="F398" s="13">
        <v>0</v>
      </c>
      <c r="G398" s="13">
        <v>1089648</v>
      </c>
      <c r="H398" s="14">
        <v>74.843601895734594</v>
      </c>
      <c r="I398" s="13">
        <v>357848</v>
      </c>
      <c r="J398" s="13">
        <v>1003016</v>
      </c>
      <c r="K398" s="13">
        <v>0</v>
      </c>
      <c r="L398" s="13">
        <v>1360864</v>
      </c>
      <c r="M398" s="14">
        <v>93.472353870458136</v>
      </c>
      <c r="N398" s="13">
        <f t="shared" si="29"/>
        <v>271216</v>
      </c>
      <c r="O398" s="14">
        <f t="shared" si="27"/>
        <v>18.628751974723539</v>
      </c>
      <c r="P398" s="45">
        <f t="shared" si="28"/>
        <v>24.890239783856806</v>
      </c>
      <c r="R398" s="13"/>
    </row>
    <row r="399" spans="1:18" x14ac:dyDescent="0.3">
      <c r="A399" s="2">
        <v>459013</v>
      </c>
      <c r="B399" s="2" t="s">
        <v>468</v>
      </c>
      <c r="C399" s="12">
        <v>13092</v>
      </c>
      <c r="D399" s="13">
        <v>321792</v>
      </c>
      <c r="E399" s="13">
        <v>4591816</v>
      </c>
      <c r="F399" s="13">
        <v>0</v>
      </c>
      <c r="G399" s="13">
        <v>4913608</v>
      </c>
      <c r="H399" s="14">
        <v>375.31377940727162</v>
      </c>
      <c r="I399" s="13">
        <v>321792</v>
      </c>
      <c r="J399" s="13">
        <v>4828504</v>
      </c>
      <c r="K399" s="13">
        <v>0</v>
      </c>
      <c r="L399" s="13">
        <v>5150296</v>
      </c>
      <c r="M399" s="14">
        <v>393.39260617170794</v>
      </c>
      <c r="N399" s="13">
        <f t="shared" si="29"/>
        <v>236688</v>
      </c>
      <c r="O399" s="14">
        <f t="shared" si="27"/>
        <v>18.078826764436297</v>
      </c>
      <c r="P399" s="45">
        <f t="shared" si="28"/>
        <v>4.8169898779064182</v>
      </c>
      <c r="R399" s="13"/>
    </row>
    <row r="400" spans="1:18" x14ac:dyDescent="0.3">
      <c r="A400" s="2">
        <v>459014</v>
      </c>
      <c r="B400" s="2" t="s">
        <v>469</v>
      </c>
      <c r="C400" s="12">
        <v>28137</v>
      </c>
      <c r="D400" s="13">
        <v>1008096</v>
      </c>
      <c r="E400" s="13">
        <v>14751640</v>
      </c>
      <c r="F400" s="13">
        <v>0</v>
      </c>
      <c r="G400" s="13">
        <v>15759736</v>
      </c>
      <c r="H400" s="14">
        <v>560.10718982123183</v>
      </c>
      <c r="I400" s="13">
        <v>1008096</v>
      </c>
      <c r="J400" s="13">
        <v>15369240</v>
      </c>
      <c r="K400" s="13">
        <v>0</v>
      </c>
      <c r="L400" s="13">
        <v>16377336</v>
      </c>
      <c r="M400" s="14">
        <v>582.05693570743153</v>
      </c>
      <c r="N400" s="13">
        <f t="shared" si="29"/>
        <v>617600</v>
      </c>
      <c r="O400" s="14">
        <f t="shared" si="27"/>
        <v>21.949745886199665</v>
      </c>
      <c r="P400" s="45">
        <f t="shared" si="28"/>
        <v>3.9188473715549552</v>
      </c>
      <c r="R400" s="13"/>
    </row>
    <row r="401" spans="1:18" x14ac:dyDescent="0.3">
      <c r="A401" s="2">
        <v>459015</v>
      </c>
      <c r="B401" s="2" t="s">
        <v>470</v>
      </c>
      <c r="C401" s="12">
        <v>10440</v>
      </c>
      <c r="D401" s="13">
        <v>256608</v>
      </c>
      <c r="E401" s="13">
        <v>3026160</v>
      </c>
      <c r="F401" s="13">
        <v>0</v>
      </c>
      <c r="G401" s="13">
        <v>3282768</v>
      </c>
      <c r="H401" s="14">
        <v>314.44137931034481</v>
      </c>
      <c r="I401" s="13">
        <v>256608</v>
      </c>
      <c r="J401" s="13">
        <v>3210816</v>
      </c>
      <c r="K401" s="13">
        <v>0</v>
      </c>
      <c r="L401" s="13">
        <v>3467424</v>
      </c>
      <c r="M401" s="14">
        <v>332.12873563218392</v>
      </c>
      <c r="N401" s="13">
        <f t="shared" si="29"/>
        <v>184656</v>
      </c>
      <c r="O401" s="14">
        <f t="shared" si="27"/>
        <v>17.687356321839079</v>
      </c>
      <c r="P401" s="45">
        <f t="shared" si="28"/>
        <v>5.6250091386293519</v>
      </c>
      <c r="R401" s="13"/>
    </row>
    <row r="402" spans="1:18" x14ac:dyDescent="0.3">
      <c r="A402" s="2">
        <v>459019</v>
      </c>
      <c r="B402" s="2" t="s">
        <v>471</v>
      </c>
      <c r="C402" s="12">
        <v>31101</v>
      </c>
      <c r="D402" s="13">
        <v>1114296</v>
      </c>
      <c r="E402" s="13">
        <v>9949864</v>
      </c>
      <c r="F402" s="13">
        <v>0</v>
      </c>
      <c r="G402" s="13">
        <v>11064160</v>
      </c>
      <c r="H402" s="14">
        <v>355.74933281888042</v>
      </c>
      <c r="I402" s="13">
        <v>1114296</v>
      </c>
      <c r="J402" s="13">
        <v>10593384</v>
      </c>
      <c r="K402" s="13">
        <v>0</v>
      </c>
      <c r="L402" s="13">
        <v>11707680</v>
      </c>
      <c r="M402" s="14">
        <v>376.4406289186843</v>
      </c>
      <c r="N402" s="13">
        <f t="shared" si="29"/>
        <v>643520</v>
      </c>
      <c r="O402" s="14">
        <f t="shared" si="27"/>
        <v>20.691296099803864</v>
      </c>
      <c r="P402" s="45">
        <f t="shared" si="28"/>
        <v>5.8162571763242754</v>
      </c>
      <c r="R402" s="13"/>
    </row>
    <row r="403" spans="1:18" x14ac:dyDescent="0.3">
      <c r="A403" s="2">
        <v>459020</v>
      </c>
      <c r="B403" s="2" t="s">
        <v>472</v>
      </c>
      <c r="C403" s="12">
        <v>13285</v>
      </c>
      <c r="D403" s="13">
        <v>326536</v>
      </c>
      <c r="E403" s="13">
        <v>4847080</v>
      </c>
      <c r="F403" s="13">
        <v>0</v>
      </c>
      <c r="G403" s="13">
        <v>5173616</v>
      </c>
      <c r="H403" s="14">
        <v>389.43289424162589</v>
      </c>
      <c r="I403" s="13">
        <v>326536</v>
      </c>
      <c r="J403" s="13">
        <v>5090032</v>
      </c>
      <c r="K403" s="13">
        <v>0</v>
      </c>
      <c r="L403" s="13">
        <v>5416568</v>
      </c>
      <c r="M403" s="14">
        <v>407.72058712834024</v>
      </c>
      <c r="N403" s="13">
        <f t="shared" si="29"/>
        <v>242952</v>
      </c>
      <c r="O403" s="14">
        <f t="shared" si="27"/>
        <v>18.287692886714339</v>
      </c>
      <c r="P403" s="45">
        <f t="shared" si="28"/>
        <v>4.6959805288989367</v>
      </c>
      <c r="R403" s="13"/>
    </row>
    <row r="404" spans="1:18" x14ac:dyDescent="0.3">
      <c r="A404" s="2">
        <v>459021</v>
      </c>
      <c r="B404" s="2" t="s">
        <v>473</v>
      </c>
      <c r="C404" s="12">
        <v>10867</v>
      </c>
      <c r="D404" s="13">
        <v>267096</v>
      </c>
      <c r="E404" s="13">
        <v>0</v>
      </c>
      <c r="F404" s="13">
        <v>1209936</v>
      </c>
      <c r="G404" s="13">
        <v>-942840</v>
      </c>
      <c r="H404" s="14">
        <v>-86.761755774362754</v>
      </c>
      <c r="I404" s="13">
        <v>267096</v>
      </c>
      <c r="J404" s="13">
        <v>0</v>
      </c>
      <c r="K404" s="13">
        <v>1157984</v>
      </c>
      <c r="L404" s="13">
        <v>-890888</v>
      </c>
      <c r="M404" s="14">
        <v>-81.981043526272202</v>
      </c>
      <c r="N404" s="13">
        <f t="shared" si="29"/>
        <v>51952</v>
      </c>
      <c r="O404" s="14">
        <f t="shared" si="27"/>
        <v>4.7807122480905493</v>
      </c>
      <c r="P404" s="45" t="str">
        <f t="shared" si="28"/>
        <v>x</v>
      </c>
      <c r="R404" s="13"/>
    </row>
    <row r="405" spans="1:18" x14ac:dyDescent="0.3">
      <c r="A405" s="2">
        <v>459022</v>
      </c>
      <c r="B405" s="2" t="s">
        <v>474</v>
      </c>
      <c r="C405" s="12">
        <v>10090</v>
      </c>
      <c r="D405" s="13">
        <v>248000</v>
      </c>
      <c r="E405" s="13">
        <v>1422960</v>
      </c>
      <c r="F405" s="13">
        <v>0</v>
      </c>
      <c r="G405" s="13">
        <v>1670960</v>
      </c>
      <c r="H405" s="14">
        <v>165.60555004955401</v>
      </c>
      <c r="I405" s="13">
        <v>248000</v>
      </c>
      <c r="J405" s="13">
        <v>1604696</v>
      </c>
      <c r="K405" s="13">
        <v>0</v>
      </c>
      <c r="L405" s="13">
        <v>1852696</v>
      </c>
      <c r="M405" s="14">
        <v>183.61704658077304</v>
      </c>
      <c r="N405" s="13">
        <f t="shared" si="29"/>
        <v>181736</v>
      </c>
      <c r="O405" s="14">
        <f t="shared" si="27"/>
        <v>18.011496531219027</v>
      </c>
      <c r="P405" s="45">
        <f t="shared" si="28"/>
        <v>10.876143055489059</v>
      </c>
      <c r="R405" s="13"/>
    </row>
    <row r="406" spans="1:18" x14ac:dyDescent="0.3">
      <c r="A406" s="2">
        <v>459024</v>
      </c>
      <c r="B406" s="2" t="s">
        <v>475</v>
      </c>
      <c r="C406" s="12">
        <v>46502</v>
      </c>
      <c r="D406" s="13">
        <v>1666088</v>
      </c>
      <c r="E406" s="13">
        <v>8850496</v>
      </c>
      <c r="F406" s="13">
        <v>0</v>
      </c>
      <c r="G406" s="13">
        <v>10516584</v>
      </c>
      <c r="H406" s="14">
        <v>226.15336974753774</v>
      </c>
      <c r="I406" s="13">
        <v>1666088</v>
      </c>
      <c r="J406" s="13">
        <v>9864696</v>
      </c>
      <c r="K406" s="13">
        <v>0</v>
      </c>
      <c r="L406" s="13">
        <v>11530784</v>
      </c>
      <c r="M406" s="14">
        <v>247.96318437916648</v>
      </c>
      <c r="N406" s="13">
        <f t="shared" si="29"/>
        <v>1014200</v>
      </c>
      <c r="O406" s="14">
        <f t="shared" si="27"/>
        <v>21.809814631628747</v>
      </c>
      <c r="P406" s="45">
        <f t="shared" si="28"/>
        <v>9.6438159006764934</v>
      </c>
      <c r="R406" s="13"/>
    </row>
    <row r="407" spans="1:18" x14ac:dyDescent="0.3">
      <c r="A407" s="2">
        <v>459029</v>
      </c>
      <c r="B407" s="2" t="s">
        <v>476</v>
      </c>
      <c r="C407" s="12">
        <v>9721</v>
      </c>
      <c r="D407" s="13">
        <v>238928</v>
      </c>
      <c r="E407" s="13">
        <v>4746312</v>
      </c>
      <c r="F407" s="13">
        <v>0</v>
      </c>
      <c r="G407" s="13">
        <v>4985240</v>
      </c>
      <c r="H407" s="14">
        <v>512.83201316736961</v>
      </c>
      <c r="I407" s="13">
        <v>238928</v>
      </c>
      <c r="J407" s="13">
        <v>4922080</v>
      </c>
      <c r="K407" s="13">
        <v>0</v>
      </c>
      <c r="L407" s="13">
        <v>5161008</v>
      </c>
      <c r="M407" s="14">
        <v>530.91328052669473</v>
      </c>
      <c r="N407" s="13">
        <f t="shared" si="29"/>
        <v>175768</v>
      </c>
      <c r="O407" s="14">
        <f t="shared" si="27"/>
        <v>18.081267359325171</v>
      </c>
      <c r="P407" s="45">
        <f t="shared" si="28"/>
        <v>3.5257680673347727</v>
      </c>
      <c r="R407" s="13"/>
    </row>
    <row r="408" spans="1:18" x14ac:dyDescent="0.3">
      <c r="A408" s="2">
        <v>459033</v>
      </c>
      <c r="B408" s="2" t="s">
        <v>477</v>
      </c>
      <c r="C408" s="12">
        <v>22626</v>
      </c>
      <c r="D408" s="13">
        <v>810648</v>
      </c>
      <c r="E408" s="13">
        <v>7371752</v>
      </c>
      <c r="F408" s="13">
        <v>0</v>
      </c>
      <c r="G408" s="13">
        <v>8182400</v>
      </c>
      <c r="H408" s="14">
        <v>361.63705471581369</v>
      </c>
      <c r="I408" s="13">
        <v>810648</v>
      </c>
      <c r="J408" s="13">
        <v>7817664</v>
      </c>
      <c r="K408" s="13">
        <v>0</v>
      </c>
      <c r="L408" s="13">
        <v>8628312</v>
      </c>
      <c r="M408" s="14">
        <v>381.34500132590824</v>
      </c>
      <c r="N408" s="13">
        <f t="shared" si="29"/>
        <v>445912</v>
      </c>
      <c r="O408" s="14">
        <f t="shared" ref="O408:O443" si="30">N408/C408</f>
        <v>19.707946610094581</v>
      </c>
      <c r="P408" s="45">
        <f t="shared" ref="P408:P443" si="31">IF(OR(G408&lt;0,L408&lt;0),"x",(L408-G408)/G408*100)</f>
        <v>5.4496480250293313</v>
      </c>
      <c r="R408" s="13"/>
    </row>
    <row r="409" spans="1:18" x14ac:dyDescent="0.3">
      <c r="A409" s="2">
        <v>459034</v>
      </c>
      <c r="B409" s="2" t="s">
        <v>478</v>
      </c>
      <c r="C409" s="12">
        <v>6496</v>
      </c>
      <c r="D409" s="13">
        <v>159664</v>
      </c>
      <c r="E409" s="13">
        <v>0</v>
      </c>
      <c r="F409" s="13">
        <v>12264</v>
      </c>
      <c r="G409" s="13">
        <v>147400</v>
      </c>
      <c r="H409" s="14">
        <v>22.690886699507388</v>
      </c>
      <c r="I409" s="13">
        <v>159664</v>
      </c>
      <c r="J409" s="13">
        <v>69632</v>
      </c>
      <c r="K409" s="13">
        <v>0</v>
      </c>
      <c r="L409" s="13">
        <v>229296</v>
      </c>
      <c r="M409" s="14">
        <v>35.298029556650249</v>
      </c>
      <c r="N409" s="13">
        <f t="shared" si="29"/>
        <v>81896</v>
      </c>
      <c r="O409" s="14">
        <f t="shared" si="30"/>
        <v>12.607142857142858</v>
      </c>
      <c r="P409" s="45">
        <f t="shared" si="31"/>
        <v>55.560379918588879</v>
      </c>
      <c r="R409" s="13"/>
    </row>
    <row r="410" spans="1:18" x14ac:dyDescent="0.3">
      <c r="A410" s="2">
        <v>459401</v>
      </c>
      <c r="B410" s="2" t="s">
        <v>479</v>
      </c>
      <c r="C410" s="12">
        <v>23352</v>
      </c>
      <c r="D410" s="13">
        <v>836664</v>
      </c>
      <c r="E410" s="13">
        <v>8372152</v>
      </c>
      <c r="F410" s="13">
        <v>0</v>
      </c>
      <c r="G410" s="13">
        <v>9208816</v>
      </c>
      <c r="H410" s="14">
        <v>394.34806440561835</v>
      </c>
      <c r="I410" s="13">
        <v>836664</v>
      </c>
      <c r="J410" s="13">
        <v>8840072</v>
      </c>
      <c r="K410" s="13">
        <v>0</v>
      </c>
      <c r="L410" s="13">
        <v>9676736</v>
      </c>
      <c r="M410" s="14">
        <v>414.38574854402191</v>
      </c>
      <c r="N410" s="13">
        <f t="shared" si="29"/>
        <v>467920</v>
      </c>
      <c r="O410" s="14">
        <f t="shared" si="30"/>
        <v>20.037684138403563</v>
      </c>
      <c r="P410" s="45">
        <f t="shared" si="31"/>
        <v>5.081217824310964</v>
      </c>
      <c r="R410" s="13"/>
    </row>
    <row r="411" spans="1:18" x14ac:dyDescent="0.3">
      <c r="A411" s="2">
        <v>459402</v>
      </c>
      <c r="B411" s="2" t="s">
        <v>480</v>
      </c>
      <c r="C411" s="12">
        <v>30286</v>
      </c>
      <c r="D411" s="13">
        <v>1085096</v>
      </c>
      <c r="E411" s="13">
        <v>8485344</v>
      </c>
      <c r="F411" s="13">
        <v>0</v>
      </c>
      <c r="G411" s="13">
        <v>9570440</v>
      </c>
      <c r="H411" s="14">
        <v>316.00211318761143</v>
      </c>
      <c r="I411" s="13">
        <v>1085096</v>
      </c>
      <c r="J411" s="13">
        <v>9107480</v>
      </c>
      <c r="K411" s="13">
        <v>0</v>
      </c>
      <c r="L411" s="13">
        <v>10192576</v>
      </c>
      <c r="M411" s="14">
        <v>336.54414580994518</v>
      </c>
      <c r="N411" s="13">
        <f t="shared" si="29"/>
        <v>622136</v>
      </c>
      <c r="O411" s="14">
        <f t="shared" si="30"/>
        <v>20.542032622333753</v>
      </c>
      <c r="P411" s="45">
        <f t="shared" si="31"/>
        <v>6.5005997634382542</v>
      </c>
      <c r="R411" s="13"/>
    </row>
    <row r="412" spans="1:18" x14ac:dyDescent="0.3">
      <c r="A412" s="2">
        <v>459403</v>
      </c>
      <c r="B412" s="2" t="s">
        <v>481</v>
      </c>
      <c r="C412" s="12">
        <v>15764</v>
      </c>
      <c r="D412" s="13">
        <v>387464</v>
      </c>
      <c r="E412" s="13">
        <v>4229536</v>
      </c>
      <c r="F412" s="13">
        <v>0</v>
      </c>
      <c r="G412" s="13">
        <v>4617000</v>
      </c>
      <c r="H412" s="14">
        <v>292.88251712763258</v>
      </c>
      <c r="I412" s="13">
        <v>387464</v>
      </c>
      <c r="J412" s="13">
        <v>4529928</v>
      </c>
      <c r="K412" s="13">
        <v>0</v>
      </c>
      <c r="L412" s="13">
        <v>4917392</v>
      </c>
      <c r="M412" s="14">
        <v>311.93808678000505</v>
      </c>
      <c r="N412" s="13">
        <f t="shared" si="29"/>
        <v>300392</v>
      </c>
      <c r="O412" s="14">
        <f t="shared" si="30"/>
        <v>19.055569652372494</v>
      </c>
      <c r="P412" s="45">
        <f t="shared" si="31"/>
        <v>6.5062161576781463</v>
      </c>
      <c r="R412" s="13"/>
    </row>
    <row r="413" spans="1:18" x14ac:dyDescent="0.3">
      <c r="A413" s="2">
        <v>459404</v>
      </c>
      <c r="B413" s="2" t="s">
        <v>329</v>
      </c>
      <c r="C413" s="12">
        <v>10136</v>
      </c>
      <c r="D413" s="13">
        <v>249128</v>
      </c>
      <c r="E413" s="13">
        <v>283168</v>
      </c>
      <c r="F413" s="13">
        <v>0</v>
      </c>
      <c r="G413" s="13">
        <v>532296</v>
      </c>
      <c r="H413" s="14">
        <v>52.515390686661405</v>
      </c>
      <c r="I413" s="13">
        <v>249128</v>
      </c>
      <c r="J413" s="13">
        <v>464432</v>
      </c>
      <c r="K413" s="13">
        <v>0</v>
      </c>
      <c r="L413" s="13">
        <v>713560</v>
      </c>
      <c r="M413" s="14">
        <v>70.398579321231253</v>
      </c>
      <c r="N413" s="13">
        <f t="shared" si="29"/>
        <v>181264</v>
      </c>
      <c r="O413" s="14">
        <f t="shared" si="30"/>
        <v>17.883188634569851</v>
      </c>
      <c r="P413" s="45">
        <f t="shared" si="31"/>
        <v>34.053233539233808</v>
      </c>
      <c r="R413" s="13"/>
    </row>
    <row r="414" spans="1:18" x14ac:dyDescent="0.3">
      <c r="A414" s="23">
        <v>459000</v>
      </c>
      <c r="B414" s="23" t="s">
        <v>482</v>
      </c>
      <c r="C414" s="24">
        <v>354460</v>
      </c>
      <c r="D414" s="24">
        <v>10759680</v>
      </c>
      <c r="E414" s="24">
        <v>94692688</v>
      </c>
      <c r="F414" s="24">
        <v>1232448</v>
      </c>
      <c r="G414" s="24">
        <v>104219920</v>
      </c>
      <c r="H414" s="37">
        <v>294.02448795350676</v>
      </c>
      <c r="I414" s="24">
        <v>10759680</v>
      </c>
      <c r="J414" s="24">
        <v>101363632</v>
      </c>
      <c r="K414" s="24">
        <v>1157984</v>
      </c>
      <c r="L414" s="24">
        <v>110965328</v>
      </c>
      <c r="M414" s="37">
        <v>313.05458443830054</v>
      </c>
      <c r="N414" s="24">
        <f>L414-G414</f>
        <v>6745408</v>
      </c>
      <c r="O414" s="37">
        <f t="shared" si="30"/>
        <v>19.03009648479377</v>
      </c>
      <c r="P414" s="46">
        <f t="shared" si="31"/>
        <v>6.4722828418981706</v>
      </c>
      <c r="R414" s="13"/>
    </row>
    <row r="415" spans="1:18" x14ac:dyDescent="0.3">
      <c r="A415" s="2">
        <v>460001</v>
      </c>
      <c r="B415" s="2" t="s">
        <v>483</v>
      </c>
      <c r="C415" s="12">
        <v>6847</v>
      </c>
      <c r="D415" s="13">
        <v>168288</v>
      </c>
      <c r="E415" s="13">
        <v>0</v>
      </c>
      <c r="F415" s="13">
        <v>558880</v>
      </c>
      <c r="G415" s="13">
        <v>-390592</v>
      </c>
      <c r="H415" s="14">
        <v>-57.04571345114649</v>
      </c>
      <c r="I415" s="13">
        <v>168288</v>
      </c>
      <c r="J415" s="13">
        <v>0</v>
      </c>
      <c r="K415" s="13">
        <v>526864</v>
      </c>
      <c r="L415" s="13">
        <v>-358576</v>
      </c>
      <c r="M415" s="14">
        <v>-52.36979699138309</v>
      </c>
      <c r="N415" s="13">
        <f t="shared" si="29"/>
        <v>32016</v>
      </c>
      <c r="O415" s="14">
        <f t="shared" si="30"/>
        <v>4.6759164597633998</v>
      </c>
      <c r="P415" s="45" t="str">
        <f t="shared" si="31"/>
        <v>x</v>
      </c>
      <c r="R415" s="13"/>
    </row>
    <row r="416" spans="1:18" x14ac:dyDescent="0.3">
      <c r="A416" s="2">
        <v>460002</v>
      </c>
      <c r="B416" s="2" t="s">
        <v>484</v>
      </c>
      <c r="C416" s="12">
        <v>17480</v>
      </c>
      <c r="D416" s="13">
        <v>429640</v>
      </c>
      <c r="E416" s="13">
        <v>0</v>
      </c>
      <c r="F416" s="13">
        <v>1975664</v>
      </c>
      <c r="G416" s="13">
        <v>-1546024</v>
      </c>
      <c r="H416" s="14">
        <v>-88.445308924485133</v>
      </c>
      <c r="I416" s="13">
        <v>429640</v>
      </c>
      <c r="J416" s="13">
        <v>0</v>
      </c>
      <c r="K416" s="13">
        <v>1887600</v>
      </c>
      <c r="L416" s="13">
        <v>-1457960</v>
      </c>
      <c r="M416" s="14">
        <v>-83.407322654462249</v>
      </c>
      <c r="N416" s="13">
        <f t="shared" si="29"/>
        <v>88064</v>
      </c>
      <c r="O416" s="14">
        <f t="shared" si="30"/>
        <v>5.0379862700228832</v>
      </c>
      <c r="P416" s="45" t="str">
        <f t="shared" si="31"/>
        <v>x</v>
      </c>
      <c r="R416" s="13"/>
    </row>
    <row r="417" spans="1:18" x14ac:dyDescent="0.3">
      <c r="A417" s="2">
        <v>460003</v>
      </c>
      <c r="B417" s="2" t="s">
        <v>485</v>
      </c>
      <c r="C417" s="12">
        <v>13580</v>
      </c>
      <c r="D417" s="13">
        <v>333784</v>
      </c>
      <c r="E417" s="13">
        <v>122560</v>
      </c>
      <c r="F417" s="13">
        <v>0</v>
      </c>
      <c r="G417" s="13">
        <v>456344</v>
      </c>
      <c r="H417" s="14">
        <v>33.604123711340208</v>
      </c>
      <c r="I417" s="13">
        <v>333784</v>
      </c>
      <c r="J417" s="13">
        <v>369264</v>
      </c>
      <c r="K417" s="13">
        <v>0</v>
      </c>
      <c r="L417" s="13">
        <v>703048</v>
      </c>
      <c r="M417" s="14">
        <v>51.770839469808543</v>
      </c>
      <c r="N417" s="13">
        <f t="shared" si="29"/>
        <v>246704</v>
      </c>
      <c r="O417" s="14">
        <f t="shared" si="30"/>
        <v>18.166715758468335</v>
      </c>
      <c r="P417" s="45">
        <f t="shared" si="31"/>
        <v>54.060971547779744</v>
      </c>
      <c r="R417" s="13"/>
    </row>
    <row r="418" spans="1:18" x14ac:dyDescent="0.3">
      <c r="A418" s="2">
        <v>460004</v>
      </c>
      <c r="B418" s="2" t="s">
        <v>486</v>
      </c>
      <c r="C418" s="12">
        <v>10350</v>
      </c>
      <c r="D418" s="13">
        <v>254392</v>
      </c>
      <c r="E418" s="13">
        <v>0</v>
      </c>
      <c r="F418" s="13">
        <v>498200</v>
      </c>
      <c r="G418" s="13">
        <v>-243808</v>
      </c>
      <c r="H418" s="14">
        <v>-23.556328502415457</v>
      </c>
      <c r="I418" s="13">
        <v>254392</v>
      </c>
      <c r="J418" s="13">
        <v>0</v>
      </c>
      <c r="K418" s="13">
        <v>449616</v>
      </c>
      <c r="L418" s="13">
        <v>-195224</v>
      </c>
      <c r="M418" s="14">
        <v>-18.862222222222222</v>
      </c>
      <c r="N418" s="13">
        <f t="shared" si="29"/>
        <v>48584</v>
      </c>
      <c r="O418" s="14">
        <f t="shared" si="30"/>
        <v>4.6941062801932363</v>
      </c>
      <c r="P418" s="45" t="str">
        <f t="shared" si="31"/>
        <v>x</v>
      </c>
      <c r="R418" s="13"/>
    </row>
    <row r="419" spans="1:18" x14ac:dyDescent="0.3">
      <c r="A419" s="2">
        <v>460005</v>
      </c>
      <c r="B419" s="2" t="s">
        <v>487</v>
      </c>
      <c r="C419" s="12">
        <v>7566</v>
      </c>
      <c r="D419" s="13">
        <v>185960</v>
      </c>
      <c r="E419" s="13">
        <v>0</v>
      </c>
      <c r="F419" s="13">
        <v>429296</v>
      </c>
      <c r="G419" s="13">
        <v>-243336</v>
      </c>
      <c r="H419" s="14">
        <v>-32.161776367961934</v>
      </c>
      <c r="I419" s="13">
        <v>185960</v>
      </c>
      <c r="J419" s="13">
        <v>0</v>
      </c>
      <c r="K419" s="13">
        <v>393920</v>
      </c>
      <c r="L419" s="13">
        <v>-207960</v>
      </c>
      <c r="M419" s="14">
        <v>-27.486122125297381</v>
      </c>
      <c r="N419" s="13">
        <f t="shared" si="29"/>
        <v>35376</v>
      </c>
      <c r="O419" s="14">
        <f t="shared" si="30"/>
        <v>4.6756542426645522</v>
      </c>
      <c r="P419" s="45" t="str">
        <f t="shared" si="31"/>
        <v>x</v>
      </c>
      <c r="R419" s="13"/>
    </row>
    <row r="420" spans="1:18" x14ac:dyDescent="0.3">
      <c r="A420" s="2">
        <v>460006</v>
      </c>
      <c r="B420" s="2" t="s">
        <v>488</v>
      </c>
      <c r="C420" s="12">
        <v>28147</v>
      </c>
      <c r="D420" s="13">
        <v>691832</v>
      </c>
      <c r="E420" s="13">
        <v>0</v>
      </c>
      <c r="F420" s="13">
        <v>4750960</v>
      </c>
      <c r="G420" s="13">
        <v>-4059128</v>
      </c>
      <c r="H420" s="14">
        <v>-144.21174547909192</v>
      </c>
      <c r="I420" s="13">
        <v>691832</v>
      </c>
      <c r="J420" s="13">
        <v>0</v>
      </c>
      <c r="K420" s="13">
        <v>4600784</v>
      </c>
      <c r="L420" s="13">
        <v>-3908952</v>
      </c>
      <c r="M420" s="14">
        <v>-138.87632785021495</v>
      </c>
      <c r="N420" s="13">
        <f t="shared" si="29"/>
        <v>150176</v>
      </c>
      <c r="O420" s="14">
        <f t="shared" si="30"/>
        <v>5.335417628876967</v>
      </c>
      <c r="P420" s="45" t="str">
        <f t="shared" si="31"/>
        <v>x</v>
      </c>
      <c r="R420" s="13"/>
    </row>
    <row r="421" spans="1:18" x14ac:dyDescent="0.3">
      <c r="A421" s="2">
        <v>460007</v>
      </c>
      <c r="B421" s="2" t="s">
        <v>489</v>
      </c>
      <c r="C421" s="12">
        <v>8876</v>
      </c>
      <c r="D421" s="13">
        <v>218160</v>
      </c>
      <c r="E421" s="13">
        <v>885448</v>
      </c>
      <c r="F421" s="13">
        <v>0</v>
      </c>
      <c r="G421" s="13">
        <v>1103608</v>
      </c>
      <c r="H421" s="14">
        <v>124.33618747183417</v>
      </c>
      <c r="I421" s="13">
        <v>218160</v>
      </c>
      <c r="J421" s="13">
        <v>1043976</v>
      </c>
      <c r="K421" s="13">
        <v>0</v>
      </c>
      <c r="L421" s="13">
        <v>1262136</v>
      </c>
      <c r="M421" s="14">
        <v>142.19648490310951</v>
      </c>
      <c r="N421" s="13">
        <f t="shared" si="29"/>
        <v>158528</v>
      </c>
      <c r="O421" s="14">
        <f t="shared" si="30"/>
        <v>17.860297431275349</v>
      </c>
      <c r="P421" s="45">
        <f t="shared" si="31"/>
        <v>14.364520735623518</v>
      </c>
      <c r="R421" s="13"/>
    </row>
    <row r="422" spans="1:18" x14ac:dyDescent="0.3">
      <c r="A422" s="2">
        <v>460008</v>
      </c>
      <c r="B422" s="2" t="s">
        <v>490</v>
      </c>
      <c r="C422" s="12">
        <v>10323</v>
      </c>
      <c r="D422" s="13">
        <v>253728</v>
      </c>
      <c r="E422" s="13">
        <v>0</v>
      </c>
      <c r="F422" s="13">
        <v>1078696</v>
      </c>
      <c r="G422" s="13">
        <v>-824968</v>
      </c>
      <c r="H422" s="14">
        <v>-79.915528431657464</v>
      </c>
      <c r="I422" s="13">
        <v>253728</v>
      </c>
      <c r="J422" s="13">
        <v>0</v>
      </c>
      <c r="K422" s="13">
        <v>1029952</v>
      </c>
      <c r="L422" s="13">
        <v>-776224</v>
      </c>
      <c r="M422" s="14">
        <v>-75.193645258161382</v>
      </c>
      <c r="N422" s="13">
        <f t="shared" si="29"/>
        <v>48744</v>
      </c>
      <c r="O422" s="14">
        <f t="shared" si="30"/>
        <v>4.7218831734960771</v>
      </c>
      <c r="P422" s="45" t="str">
        <f t="shared" si="31"/>
        <v>x</v>
      </c>
      <c r="R422" s="13"/>
    </row>
    <row r="423" spans="1:18" x14ac:dyDescent="0.3">
      <c r="A423" s="2">
        <v>460009</v>
      </c>
      <c r="B423" s="2" t="s">
        <v>491</v>
      </c>
      <c r="C423" s="12">
        <v>33777</v>
      </c>
      <c r="D423" s="13">
        <v>1210168</v>
      </c>
      <c r="E423" s="13">
        <v>2116320</v>
      </c>
      <c r="F423" s="13">
        <v>0</v>
      </c>
      <c r="G423" s="13">
        <v>3326488</v>
      </c>
      <c r="H423" s="14">
        <v>98.483820351126511</v>
      </c>
      <c r="I423" s="13">
        <v>1210168</v>
      </c>
      <c r="J423" s="13">
        <v>2808688</v>
      </c>
      <c r="K423" s="13">
        <v>0</v>
      </c>
      <c r="L423" s="13">
        <v>4018856</v>
      </c>
      <c r="M423" s="14">
        <v>118.98202919146165</v>
      </c>
      <c r="N423" s="13">
        <f t="shared" si="29"/>
        <v>692368</v>
      </c>
      <c r="O423" s="14">
        <f t="shared" si="30"/>
        <v>20.498208840335138</v>
      </c>
      <c r="P423" s="45">
        <f t="shared" si="31"/>
        <v>20.81378318514902</v>
      </c>
      <c r="R423" s="13"/>
    </row>
    <row r="424" spans="1:18" x14ac:dyDescent="0.3">
      <c r="A424" s="2">
        <v>460010</v>
      </c>
      <c r="B424" s="2" t="s">
        <v>492</v>
      </c>
      <c r="C424" s="12">
        <v>9847</v>
      </c>
      <c r="D424" s="13">
        <v>242032</v>
      </c>
      <c r="E424" s="13">
        <v>0</v>
      </c>
      <c r="F424" s="13">
        <v>1626808</v>
      </c>
      <c r="G424" s="13">
        <v>-1384776</v>
      </c>
      <c r="H424" s="14">
        <v>-140.62922717578959</v>
      </c>
      <c r="I424" s="13">
        <v>242032</v>
      </c>
      <c r="J424" s="13">
        <v>0</v>
      </c>
      <c r="K424" s="13">
        <v>1580040</v>
      </c>
      <c r="L424" s="13">
        <v>-1338008</v>
      </c>
      <c r="M424" s="14">
        <v>-135.87976033309639</v>
      </c>
      <c r="N424" s="13">
        <f t="shared" si="29"/>
        <v>46768</v>
      </c>
      <c r="O424" s="14">
        <f t="shared" si="30"/>
        <v>4.7494668426932058</v>
      </c>
      <c r="P424" s="45" t="str">
        <f t="shared" si="31"/>
        <v>x</v>
      </c>
      <c r="R424" s="13"/>
    </row>
    <row r="425" spans="1:18" x14ac:dyDescent="0.3">
      <c r="A425" s="23">
        <v>460000</v>
      </c>
      <c r="B425" s="23" t="s">
        <v>493</v>
      </c>
      <c r="C425" s="24">
        <v>146793</v>
      </c>
      <c r="D425" s="24">
        <v>3987984</v>
      </c>
      <c r="E425" s="24">
        <v>3124328</v>
      </c>
      <c r="F425" s="24">
        <v>10918504</v>
      </c>
      <c r="G425" s="24">
        <v>-3806192</v>
      </c>
      <c r="H425" s="37">
        <v>-25.928974814875367</v>
      </c>
      <c r="I425" s="24">
        <v>3987984</v>
      </c>
      <c r="J425" s="24">
        <v>4221928</v>
      </c>
      <c r="K425" s="24">
        <v>10468776</v>
      </c>
      <c r="L425" s="24">
        <v>-2258864</v>
      </c>
      <c r="M425" s="37">
        <v>-15.388090712772408</v>
      </c>
      <c r="N425" s="24">
        <f>L425-G425</f>
        <v>1547328</v>
      </c>
      <c r="O425" s="37">
        <f t="shared" si="30"/>
        <v>10.540884102102961</v>
      </c>
      <c r="P425" s="46" t="str">
        <f t="shared" si="31"/>
        <v>x</v>
      </c>
      <c r="R425" s="13"/>
    </row>
    <row r="426" spans="1:18" x14ac:dyDescent="0.3">
      <c r="A426" s="2">
        <v>461001</v>
      </c>
      <c r="B426" s="2" t="s">
        <v>494</v>
      </c>
      <c r="C426" s="12">
        <v>7082</v>
      </c>
      <c r="D426" s="13">
        <v>174064</v>
      </c>
      <c r="E426" s="13">
        <v>2178840</v>
      </c>
      <c r="F426" s="13">
        <v>0</v>
      </c>
      <c r="G426" s="13">
        <v>2352904</v>
      </c>
      <c r="H426" s="14">
        <v>332.23722112397627</v>
      </c>
      <c r="I426" s="13">
        <v>174064</v>
      </c>
      <c r="J426" s="13">
        <v>2303024</v>
      </c>
      <c r="K426" s="13">
        <v>0</v>
      </c>
      <c r="L426" s="13">
        <v>2477088</v>
      </c>
      <c r="M426" s="14">
        <v>349.77238068342274</v>
      </c>
      <c r="N426" s="13">
        <f t="shared" si="29"/>
        <v>124184</v>
      </c>
      <c r="O426" s="14">
        <f t="shared" si="30"/>
        <v>17.535159559446484</v>
      </c>
      <c r="P426" s="45">
        <f t="shared" si="31"/>
        <v>5.2779033908735755</v>
      </c>
      <c r="R426" s="13"/>
    </row>
    <row r="427" spans="1:18" x14ac:dyDescent="0.3">
      <c r="A427" s="2">
        <v>461002</v>
      </c>
      <c r="B427" s="2" t="s">
        <v>495</v>
      </c>
      <c r="C427" s="12">
        <v>15128</v>
      </c>
      <c r="D427" s="13">
        <v>371832</v>
      </c>
      <c r="E427" s="13">
        <v>2639448</v>
      </c>
      <c r="F427" s="13">
        <v>0</v>
      </c>
      <c r="G427" s="13">
        <v>3011280</v>
      </c>
      <c r="H427" s="14">
        <v>199.05341089370702</v>
      </c>
      <c r="I427" s="13">
        <v>371832</v>
      </c>
      <c r="J427" s="13">
        <v>2918256</v>
      </c>
      <c r="K427" s="13">
        <v>0</v>
      </c>
      <c r="L427" s="13">
        <v>3290088</v>
      </c>
      <c r="M427" s="14">
        <v>217.48334214701217</v>
      </c>
      <c r="N427" s="13">
        <f t="shared" si="29"/>
        <v>278808</v>
      </c>
      <c r="O427" s="14">
        <f t="shared" si="30"/>
        <v>18.429931253305128</v>
      </c>
      <c r="P427" s="45">
        <f t="shared" si="31"/>
        <v>9.258786961026539</v>
      </c>
      <c r="R427" s="13"/>
    </row>
    <row r="428" spans="1:18" x14ac:dyDescent="0.3">
      <c r="A428" s="2">
        <v>461003</v>
      </c>
      <c r="B428" s="2" t="s">
        <v>496</v>
      </c>
      <c r="C428" s="12">
        <v>6007</v>
      </c>
      <c r="D428" s="13">
        <v>147648</v>
      </c>
      <c r="E428" s="13">
        <v>929336</v>
      </c>
      <c r="F428" s="13">
        <v>0</v>
      </c>
      <c r="G428" s="13">
        <v>1076984</v>
      </c>
      <c r="H428" s="14">
        <v>179.28816380888964</v>
      </c>
      <c r="I428" s="13">
        <v>147648</v>
      </c>
      <c r="J428" s="13">
        <v>1035608</v>
      </c>
      <c r="K428" s="13">
        <v>0</v>
      </c>
      <c r="L428" s="13">
        <v>1183256</v>
      </c>
      <c r="M428" s="14">
        <v>196.97952388879639</v>
      </c>
      <c r="N428" s="13">
        <f t="shared" si="29"/>
        <v>106272</v>
      </c>
      <c r="O428" s="14">
        <f t="shared" si="30"/>
        <v>17.691360079906776</v>
      </c>
      <c r="P428" s="45">
        <f t="shared" si="31"/>
        <v>9.8675560639712376</v>
      </c>
      <c r="R428" s="13"/>
    </row>
    <row r="429" spans="1:18" x14ac:dyDescent="0.3">
      <c r="A429" s="2">
        <v>461004</v>
      </c>
      <c r="B429" s="2" t="s">
        <v>497</v>
      </c>
      <c r="C429" s="12">
        <v>8954</v>
      </c>
      <c r="D429" s="13">
        <v>220080</v>
      </c>
      <c r="E429" s="13">
        <v>2269744</v>
      </c>
      <c r="F429" s="13">
        <v>0</v>
      </c>
      <c r="G429" s="13">
        <v>2489824</v>
      </c>
      <c r="H429" s="14">
        <v>278.06834934107661</v>
      </c>
      <c r="I429" s="13">
        <v>220080</v>
      </c>
      <c r="J429" s="13">
        <v>2428856</v>
      </c>
      <c r="K429" s="13">
        <v>0</v>
      </c>
      <c r="L429" s="13">
        <v>2648936</v>
      </c>
      <c r="M429" s="14">
        <v>295.83828456555727</v>
      </c>
      <c r="N429" s="13">
        <f t="shared" si="29"/>
        <v>159112</v>
      </c>
      <c r="O429" s="14">
        <f t="shared" si="30"/>
        <v>17.76993522448068</v>
      </c>
      <c r="P429" s="45">
        <f t="shared" si="31"/>
        <v>6.3904918580590442</v>
      </c>
      <c r="R429" s="13"/>
    </row>
    <row r="430" spans="1:18" x14ac:dyDescent="0.3">
      <c r="A430" s="2">
        <v>461005</v>
      </c>
      <c r="B430" s="2" t="s">
        <v>498</v>
      </c>
      <c r="C430" s="12">
        <v>5839</v>
      </c>
      <c r="D430" s="13">
        <v>143512</v>
      </c>
      <c r="E430" s="13">
        <v>2227608</v>
      </c>
      <c r="F430" s="13">
        <v>0</v>
      </c>
      <c r="G430" s="13">
        <v>2371120</v>
      </c>
      <c r="H430" s="14">
        <v>406.08323343038194</v>
      </c>
      <c r="I430" s="13">
        <v>143512</v>
      </c>
      <c r="J430" s="13">
        <v>2330800</v>
      </c>
      <c r="K430" s="13">
        <v>0</v>
      </c>
      <c r="L430" s="13">
        <v>2474312</v>
      </c>
      <c r="M430" s="14">
        <v>423.75612262373693</v>
      </c>
      <c r="N430" s="13">
        <f t="shared" si="29"/>
        <v>103192</v>
      </c>
      <c r="O430" s="14">
        <f t="shared" si="30"/>
        <v>17.672889193355026</v>
      </c>
      <c r="P430" s="45">
        <f t="shared" si="31"/>
        <v>4.3520361685616926</v>
      </c>
      <c r="R430" s="13"/>
    </row>
    <row r="431" spans="1:18" x14ac:dyDescent="0.3">
      <c r="A431" s="2">
        <v>461006</v>
      </c>
      <c r="B431" s="2" t="s">
        <v>499</v>
      </c>
      <c r="C431" s="12">
        <v>6985</v>
      </c>
      <c r="D431" s="13">
        <v>171680</v>
      </c>
      <c r="E431" s="13">
        <v>0</v>
      </c>
      <c r="F431" s="13">
        <v>518944</v>
      </c>
      <c r="G431" s="13">
        <v>-347264</v>
      </c>
      <c r="H431" s="14">
        <v>-49.715676449534719</v>
      </c>
      <c r="I431" s="13">
        <v>171680</v>
      </c>
      <c r="J431" s="13">
        <v>0</v>
      </c>
      <c r="K431" s="13">
        <v>486000</v>
      </c>
      <c r="L431" s="13">
        <v>-314320</v>
      </c>
      <c r="M431" s="14">
        <v>-44.999284180386546</v>
      </c>
      <c r="N431" s="13">
        <f t="shared" si="29"/>
        <v>32944</v>
      </c>
      <c r="O431" s="14">
        <f t="shared" si="30"/>
        <v>4.7163922691481748</v>
      </c>
      <c r="P431" s="45" t="str">
        <f t="shared" si="31"/>
        <v>x</v>
      </c>
      <c r="R431" s="13"/>
    </row>
    <row r="432" spans="1:18" x14ac:dyDescent="0.3">
      <c r="A432" s="2">
        <v>461007</v>
      </c>
      <c r="B432" s="2" t="s">
        <v>500</v>
      </c>
      <c r="C432" s="12">
        <v>25834</v>
      </c>
      <c r="D432" s="13">
        <v>925584</v>
      </c>
      <c r="E432" s="13">
        <v>0</v>
      </c>
      <c r="F432" s="13">
        <v>965904</v>
      </c>
      <c r="G432" s="13">
        <v>-40320</v>
      </c>
      <c r="H432" s="14">
        <v>-1.5607339165440892</v>
      </c>
      <c r="I432" s="13">
        <v>925584</v>
      </c>
      <c r="J432" s="13">
        <v>0</v>
      </c>
      <c r="K432" s="13">
        <v>827864</v>
      </c>
      <c r="L432" s="13">
        <v>97720</v>
      </c>
      <c r="M432" s="14">
        <v>3.7826120616242163</v>
      </c>
      <c r="N432" s="13">
        <f t="shared" si="29"/>
        <v>138040</v>
      </c>
      <c r="O432" s="14">
        <f t="shared" si="30"/>
        <v>5.3433459781683057</v>
      </c>
      <c r="P432" s="45" t="str">
        <f t="shared" si="31"/>
        <v>x</v>
      </c>
      <c r="R432" s="13"/>
    </row>
    <row r="433" spans="1:18" x14ac:dyDescent="0.3">
      <c r="A433" s="2">
        <v>461008</v>
      </c>
      <c r="B433" s="2" t="s">
        <v>501</v>
      </c>
      <c r="C433" s="12">
        <v>5437</v>
      </c>
      <c r="D433" s="13">
        <v>133632</v>
      </c>
      <c r="E433" s="13">
        <v>760448</v>
      </c>
      <c r="F433" s="13">
        <v>0</v>
      </c>
      <c r="G433" s="13">
        <v>894080</v>
      </c>
      <c r="H433" s="14">
        <v>164.44362700018394</v>
      </c>
      <c r="I433" s="13">
        <v>133632</v>
      </c>
      <c r="J433" s="13">
        <v>855784</v>
      </c>
      <c r="K433" s="13">
        <v>0</v>
      </c>
      <c r="L433" s="13">
        <v>989416</v>
      </c>
      <c r="M433" s="14">
        <v>181.97829685488321</v>
      </c>
      <c r="N433" s="13">
        <f t="shared" si="29"/>
        <v>95336</v>
      </c>
      <c r="O433" s="14">
        <f t="shared" si="30"/>
        <v>17.534669854699281</v>
      </c>
      <c r="P433" s="45">
        <f t="shared" si="31"/>
        <v>10.663027916964925</v>
      </c>
      <c r="R433" s="13"/>
    </row>
    <row r="434" spans="1:18" x14ac:dyDescent="0.3">
      <c r="A434" s="2">
        <v>461009</v>
      </c>
      <c r="B434" s="2" t="s">
        <v>502</v>
      </c>
      <c r="C434" s="12">
        <v>7503</v>
      </c>
      <c r="D434" s="13">
        <v>184416</v>
      </c>
      <c r="E434" s="13">
        <v>1770560</v>
      </c>
      <c r="F434" s="13">
        <v>0</v>
      </c>
      <c r="G434" s="13">
        <v>1954976</v>
      </c>
      <c r="H434" s="14">
        <v>260.55924296947887</v>
      </c>
      <c r="I434" s="13">
        <v>184416</v>
      </c>
      <c r="J434" s="13">
        <v>1902528</v>
      </c>
      <c r="K434" s="13">
        <v>0</v>
      </c>
      <c r="L434" s="13">
        <v>2086944</v>
      </c>
      <c r="M434" s="14">
        <v>278.14794082367052</v>
      </c>
      <c r="N434" s="13">
        <f t="shared" si="29"/>
        <v>131968</v>
      </c>
      <c r="O434" s="14">
        <f t="shared" si="30"/>
        <v>17.588697854191658</v>
      </c>
      <c r="P434" s="45">
        <f t="shared" si="31"/>
        <v>6.7503641988443848</v>
      </c>
      <c r="R434" s="13"/>
    </row>
    <row r="435" spans="1:18" x14ac:dyDescent="0.3">
      <c r="A435" s="23">
        <v>461000</v>
      </c>
      <c r="B435" s="23" t="s">
        <v>503</v>
      </c>
      <c r="C435" s="24">
        <v>88769</v>
      </c>
      <c r="D435" s="24">
        <v>2472448</v>
      </c>
      <c r="E435" s="24">
        <v>12775984</v>
      </c>
      <c r="F435" s="24">
        <v>1484848</v>
      </c>
      <c r="G435" s="24">
        <v>13763584</v>
      </c>
      <c r="H435" s="37">
        <v>155.04944293616015</v>
      </c>
      <c r="I435" s="24">
        <v>2472448</v>
      </c>
      <c r="J435" s="24">
        <v>13774856</v>
      </c>
      <c r="K435" s="24">
        <v>1313864</v>
      </c>
      <c r="L435" s="24">
        <v>14933440</v>
      </c>
      <c r="M435" s="37">
        <v>168.228097646701</v>
      </c>
      <c r="N435" s="24">
        <f>L435-G435</f>
        <v>1169856</v>
      </c>
      <c r="O435" s="37">
        <f t="shared" si="30"/>
        <v>13.178654710540842</v>
      </c>
      <c r="P435" s="46">
        <f t="shared" si="31"/>
        <v>8.4996466036753215</v>
      </c>
      <c r="R435" s="13"/>
    </row>
    <row r="436" spans="1:18" x14ac:dyDescent="0.3">
      <c r="A436" s="2">
        <v>462005</v>
      </c>
      <c r="B436" s="2" t="s">
        <v>504</v>
      </c>
      <c r="C436" s="12">
        <v>10220</v>
      </c>
      <c r="D436" s="13">
        <v>251200</v>
      </c>
      <c r="E436" s="13">
        <v>0</v>
      </c>
      <c r="F436" s="13">
        <v>248552</v>
      </c>
      <c r="G436" s="13">
        <v>2648</v>
      </c>
      <c r="H436" s="14">
        <v>0.25909980430528373</v>
      </c>
      <c r="I436" s="13">
        <v>251200</v>
      </c>
      <c r="J436" s="13">
        <v>0</v>
      </c>
      <c r="K436" s="13">
        <v>200136</v>
      </c>
      <c r="L436" s="13">
        <v>51064</v>
      </c>
      <c r="M436" s="14">
        <v>4.9964774951076318</v>
      </c>
      <c r="N436" s="13">
        <f t="shared" si="29"/>
        <v>48416</v>
      </c>
      <c r="O436" s="14">
        <f t="shared" si="30"/>
        <v>4.7373776908023482</v>
      </c>
      <c r="P436" s="45">
        <f t="shared" si="31"/>
        <v>1828.3987915407856</v>
      </c>
      <c r="R436" s="13"/>
    </row>
    <row r="437" spans="1:18" x14ac:dyDescent="0.3">
      <c r="A437" s="2">
        <v>462007</v>
      </c>
      <c r="B437" s="2" t="s">
        <v>505</v>
      </c>
      <c r="C437" s="12">
        <v>1381</v>
      </c>
      <c r="D437" s="13">
        <v>33944</v>
      </c>
      <c r="E437" s="13">
        <v>0</v>
      </c>
      <c r="F437" s="13">
        <v>0</v>
      </c>
      <c r="G437" s="13">
        <v>33944</v>
      </c>
      <c r="H437" s="14">
        <v>24.57929036929761</v>
      </c>
      <c r="I437" s="13">
        <v>33944</v>
      </c>
      <c r="J437" s="13">
        <v>0</v>
      </c>
      <c r="K437" s="13">
        <v>0</v>
      </c>
      <c r="L437" s="13">
        <v>33944</v>
      </c>
      <c r="M437" s="14">
        <v>24.57929036929761</v>
      </c>
      <c r="N437" s="13">
        <f t="shared" si="29"/>
        <v>0</v>
      </c>
      <c r="O437" s="14">
        <f t="shared" si="30"/>
        <v>0</v>
      </c>
      <c r="P437" s="45">
        <f t="shared" si="31"/>
        <v>0</v>
      </c>
      <c r="R437" s="13"/>
    </row>
    <row r="438" spans="1:18" x14ac:dyDescent="0.3">
      <c r="A438" s="2">
        <v>462014</v>
      </c>
      <c r="B438" s="2" t="s">
        <v>506</v>
      </c>
      <c r="C438" s="12">
        <v>676</v>
      </c>
      <c r="D438" s="13">
        <v>16616</v>
      </c>
      <c r="E438" s="13">
        <v>0</v>
      </c>
      <c r="F438" s="13">
        <v>0</v>
      </c>
      <c r="G438" s="13">
        <v>16616</v>
      </c>
      <c r="H438" s="14">
        <v>24.579881656804734</v>
      </c>
      <c r="I438" s="13">
        <v>16616</v>
      </c>
      <c r="J438" s="13">
        <v>0</v>
      </c>
      <c r="K438" s="13">
        <v>0</v>
      </c>
      <c r="L438" s="13">
        <v>16616</v>
      </c>
      <c r="M438" s="14">
        <v>24.579881656804734</v>
      </c>
      <c r="N438" s="13">
        <f t="shared" ref="N438:N441" si="32">L438-G438</f>
        <v>0</v>
      </c>
      <c r="O438" s="14">
        <f t="shared" si="30"/>
        <v>0</v>
      </c>
      <c r="P438" s="45">
        <f t="shared" si="31"/>
        <v>0</v>
      </c>
      <c r="R438" s="13"/>
    </row>
    <row r="439" spans="1:18" x14ac:dyDescent="0.3">
      <c r="A439" s="2">
        <v>462019</v>
      </c>
      <c r="B439" s="2" t="s">
        <v>507</v>
      </c>
      <c r="C439" s="12">
        <v>20015</v>
      </c>
      <c r="D439" s="13">
        <v>491952</v>
      </c>
      <c r="E439" s="13">
        <v>8194616</v>
      </c>
      <c r="F439" s="13">
        <v>0</v>
      </c>
      <c r="G439" s="13">
        <v>8686568</v>
      </c>
      <c r="H439" s="14">
        <v>434.00289782663003</v>
      </c>
      <c r="I439" s="13">
        <v>491952</v>
      </c>
      <c r="J439" s="13">
        <v>8588872</v>
      </c>
      <c r="K439" s="13">
        <v>0</v>
      </c>
      <c r="L439" s="13">
        <v>9080824</v>
      </c>
      <c r="M439" s="14">
        <v>453.70092430676993</v>
      </c>
      <c r="N439" s="13">
        <f t="shared" si="32"/>
        <v>394256</v>
      </c>
      <c r="O439" s="14">
        <f t="shared" si="30"/>
        <v>19.698026480139895</v>
      </c>
      <c r="P439" s="45">
        <f t="shared" si="31"/>
        <v>4.5386854739409159</v>
      </c>
      <c r="R439" s="13"/>
    </row>
    <row r="440" spans="1:18" x14ac:dyDescent="0.3">
      <c r="A440" s="2">
        <v>462401</v>
      </c>
      <c r="B440" s="2" t="s">
        <v>508</v>
      </c>
      <c r="C440" s="12">
        <v>14026</v>
      </c>
      <c r="D440" s="13">
        <v>344744</v>
      </c>
      <c r="E440" s="13">
        <v>4031832</v>
      </c>
      <c r="F440" s="13">
        <v>0</v>
      </c>
      <c r="G440" s="13">
        <v>4376576</v>
      </c>
      <c r="H440" s="14">
        <v>312.03308142021962</v>
      </c>
      <c r="I440" s="13">
        <v>344744</v>
      </c>
      <c r="J440" s="13">
        <v>4295728</v>
      </c>
      <c r="K440" s="13">
        <v>0</v>
      </c>
      <c r="L440" s="13">
        <v>4640472</v>
      </c>
      <c r="M440" s="14">
        <v>330.84785398545557</v>
      </c>
      <c r="N440" s="13">
        <f t="shared" si="32"/>
        <v>263896</v>
      </c>
      <c r="O440" s="14">
        <f t="shared" si="30"/>
        <v>18.814772565235991</v>
      </c>
      <c r="P440" s="45">
        <f t="shared" si="31"/>
        <v>6.0297364880673836</v>
      </c>
      <c r="R440" s="13"/>
    </row>
    <row r="441" spans="1:18" x14ac:dyDescent="0.3">
      <c r="A441" s="2">
        <v>462402</v>
      </c>
      <c r="B441" s="2" t="s">
        <v>509</v>
      </c>
      <c r="C441" s="12">
        <v>9619</v>
      </c>
      <c r="D441" s="13">
        <v>236424</v>
      </c>
      <c r="E441" s="13">
        <v>0</v>
      </c>
      <c r="F441" s="13">
        <v>3294016</v>
      </c>
      <c r="G441" s="13">
        <v>-3057592</v>
      </c>
      <c r="H441" s="14">
        <v>-317.87004886162805</v>
      </c>
      <c r="I441" s="13">
        <v>236424</v>
      </c>
      <c r="J441" s="13">
        <v>0</v>
      </c>
      <c r="K441" s="13">
        <v>3248712</v>
      </c>
      <c r="L441" s="13">
        <v>-3012288</v>
      </c>
      <c r="M441" s="14">
        <v>-313.16020376338497</v>
      </c>
      <c r="N441" s="13">
        <f t="shared" si="32"/>
        <v>45304</v>
      </c>
      <c r="O441" s="14">
        <f t="shared" si="30"/>
        <v>4.7098450982430604</v>
      </c>
      <c r="P441" s="45" t="str">
        <f t="shared" si="31"/>
        <v>x</v>
      </c>
      <c r="R441" s="13"/>
    </row>
    <row r="442" spans="1:18" x14ac:dyDescent="0.3">
      <c r="A442" s="23">
        <v>462000</v>
      </c>
      <c r="B442" s="23" t="s">
        <v>510</v>
      </c>
      <c r="C442" s="24">
        <v>55937</v>
      </c>
      <c r="D442" s="24">
        <v>1374880</v>
      </c>
      <c r="E442" s="24">
        <v>12226448</v>
      </c>
      <c r="F442" s="24">
        <v>3542568</v>
      </c>
      <c r="G442" s="24">
        <v>10058760</v>
      </c>
      <c r="H442" s="37">
        <v>179.8230151777893</v>
      </c>
      <c r="I442" s="24">
        <v>1374880</v>
      </c>
      <c r="J442" s="24">
        <v>12884600</v>
      </c>
      <c r="K442" s="24">
        <v>3448848</v>
      </c>
      <c r="L442" s="24">
        <v>10810632</v>
      </c>
      <c r="M442" s="37">
        <v>193.2644224752847</v>
      </c>
      <c r="N442" s="24">
        <f>L442-G442</f>
        <v>751872</v>
      </c>
      <c r="O442" s="37">
        <f t="shared" si="30"/>
        <v>13.441407297495397</v>
      </c>
      <c r="P442" s="46">
        <f t="shared" si="31"/>
        <v>7.4747980864440553</v>
      </c>
      <c r="R442" s="13"/>
    </row>
    <row r="443" spans="1:18" s="23" customFormat="1" x14ac:dyDescent="0.3">
      <c r="A443" s="48"/>
      <c r="B443" s="49" t="s">
        <v>18</v>
      </c>
      <c r="C443" s="24">
        <v>6964079</v>
      </c>
      <c r="D443" s="24">
        <v>232223720</v>
      </c>
      <c r="E443" s="24">
        <v>2254650208</v>
      </c>
      <c r="F443" s="24">
        <v>67627776</v>
      </c>
      <c r="G443" s="24">
        <v>2419246152</v>
      </c>
      <c r="H443" s="37">
        <v>347.38924587156464</v>
      </c>
      <c r="I443" s="24">
        <v>232223720</v>
      </c>
      <c r="J443" s="24">
        <v>2382666024</v>
      </c>
      <c r="K443" s="24">
        <v>63225328</v>
      </c>
      <c r="L443" s="24">
        <v>2551664416</v>
      </c>
      <c r="M443" s="37">
        <v>366.4037148343665</v>
      </c>
      <c r="N443" s="24">
        <f>L443-G443</f>
        <v>132418264</v>
      </c>
      <c r="O443" s="37">
        <f t="shared" si="30"/>
        <v>19.014468962801828</v>
      </c>
      <c r="P443" s="46">
        <f t="shared" si="31"/>
        <v>5.4735341375051618</v>
      </c>
    </row>
    <row r="444" spans="1:18" ht="30" customHeight="1" x14ac:dyDescent="0.3">
      <c r="A444" s="73" t="s">
        <v>42</v>
      </c>
      <c r="B444" s="73"/>
      <c r="C444" s="73"/>
      <c r="D444" s="73"/>
      <c r="E444" s="57"/>
      <c r="F444" s="57"/>
      <c r="G444" s="57"/>
      <c r="H444" s="57"/>
      <c r="N444" s="24"/>
      <c r="O444" s="37"/>
      <c r="P444" s="50"/>
    </row>
  </sheetData>
  <autoFilter ref="A1:P444" xr:uid="{00000000-0009-0000-0000-000013000000}"/>
  <mergeCells count="10">
    <mergeCell ref="A444:D444"/>
    <mergeCell ref="N7:P7"/>
    <mergeCell ref="D9:G9"/>
    <mergeCell ref="I9:L9"/>
    <mergeCell ref="A1:B1"/>
    <mergeCell ref="A7:A10"/>
    <mergeCell ref="B7:B10"/>
    <mergeCell ref="C7:C8"/>
    <mergeCell ref="D7:H7"/>
    <mergeCell ref="I7:M7"/>
  </mergeCells>
  <printOptions horizontalCentered="1"/>
  <pageMargins left="0.19685039370078741" right="0.15748031496062992" top="0.19685039370078741" bottom="0.19685039370078741" header="0.19685039370078741" footer="0.19685039370078741"/>
  <pageSetup paperSize="9" scale="53" fitToHeight="8" orientation="landscape" r:id="rId1"/>
  <headerFooter alignWithMargins="0"/>
  <rowBreaks count="7" manualBreakCount="7">
    <brk id="66" max="15" man="1"/>
    <brk id="124" max="15" man="1"/>
    <brk id="169" max="15" man="1"/>
    <brk id="222" max="15" man="1"/>
    <brk id="280" max="15" man="1"/>
    <brk id="333" max="15" man="1"/>
    <brk id="392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6</vt:i4>
      </vt:variant>
    </vt:vector>
  </HeadingPairs>
  <TitlesOfParts>
    <vt:vector size="10" baseType="lpstr">
      <vt:lpstr>Tab a</vt:lpstr>
      <vt:lpstr>Tab b</vt:lpstr>
      <vt:lpstr>Tab c</vt:lpstr>
      <vt:lpstr>Tab d</vt:lpstr>
      <vt:lpstr>'Tab a'!Druckbereich</vt:lpstr>
      <vt:lpstr>'Tab b'!Druckbereich</vt:lpstr>
      <vt:lpstr>'Tab c'!Druckbereich</vt:lpstr>
      <vt:lpstr>'Tab d'!Druckbereich</vt:lpstr>
      <vt:lpstr>'Tab c'!Drucktitel</vt:lpstr>
      <vt:lpstr>'Tab d'!Drucktitel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Soyka, Dirk, Dr. (LSN)</dc:creator>
  <cp:lastModifiedBy>Wortmann, Jonas (MI)</cp:lastModifiedBy>
  <cp:lastPrinted>2025-12-17T11:30:27Z</cp:lastPrinted>
  <dcterms:created xsi:type="dcterms:W3CDTF">2025-12-10T13:51:26Z</dcterms:created>
  <dcterms:modified xsi:type="dcterms:W3CDTF">2025-12-18T09:48:37Z</dcterms:modified>
</cp:coreProperties>
</file>